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臨時職員\2021年度\"/>
    </mc:Choice>
  </mc:AlternateContent>
  <bookViews>
    <workbookView xWindow="0" yWindow="0" windowWidth="21600" windowHeight="9210"/>
  </bookViews>
  <sheets>
    <sheet name="申請書" sheetId="11" r:id="rId1"/>
    <sheet name="記入に関する説明" sheetId="14" r:id="rId2"/>
    <sheet name="【人事・総務管理用】※変更しないでください" sheetId="12" r:id="rId3"/>
  </sheets>
  <definedNames>
    <definedName name="_xlnm._FilterDatabase" localSheetId="2" hidden="1">【人事・総務管理用】※変更しないでください!$A$4:$AR$4</definedName>
    <definedName name="_xlnm.Print_Area" localSheetId="1">記入に関する説明!$A$1:$BS$57</definedName>
    <definedName name="_xlnm.Print_Area" localSheetId="0">申請書!$A$1:$AJ$60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2" l="1"/>
  <c r="M14" i="12" l="1"/>
  <c r="M13" i="12"/>
  <c r="M12" i="12"/>
  <c r="M11" i="12"/>
  <c r="M10" i="12"/>
  <c r="M9" i="12"/>
  <c r="M8" i="12"/>
  <c r="M7" i="12"/>
  <c r="M6" i="12"/>
  <c r="M5" i="12"/>
  <c r="L14" i="12"/>
  <c r="L13" i="12"/>
  <c r="L12" i="12"/>
  <c r="L11" i="12"/>
  <c r="L10" i="12"/>
  <c r="L9" i="12"/>
  <c r="L8" i="12"/>
  <c r="L7" i="12"/>
  <c r="L6" i="12"/>
  <c r="L5" i="12"/>
  <c r="H14" i="12"/>
  <c r="H13" i="12"/>
  <c r="H12" i="12"/>
  <c r="H11" i="12"/>
  <c r="H10" i="12"/>
  <c r="H9" i="12"/>
  <c r="H8" i="12"/>
  <c r="H7" i="12"/>
  <c r="H6" i="12"/>
  <c r="H5" i="12"/>
  <c r="AR2" i="12" l="1"/>
  <c r="AQ2" i="12"/>
  <c r="AP2" i="12"/>
  <c r="AO2" i="12"/>
  <c r="AN2" i="12"/>
  <c r="AM2" i="12"/>
  <c r="AL2" i="12"/>
  <c r="AK2" i="12"/>
  <c r="AJ2" i="12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D5" i="12" l="1"/>
  <c r="E5" i="12"/>
  <c r="F5" i="12"/>
  <c r="D6" i="12"/>
  <c r="D7" i="12"/>
  <c r="D8" i="12"/>
  <c r="D9" i="12"/>
  <c r="D10" i="12"/>
  <c r="D11" i="12"/>
  <c r="D12" i="12"/>
  <c r="D13" i="12"/>
  <c r="D14" i="12"/>
  <c r="E6" i="12"/>
  <c r="E7" i="12"/>
  <c r="E8" i="12"/>
  <c r="E9" i="12"/>
  <c r="E10" i="12"/>
  <c r="E11" i="12"/>
  <c r="E12" i="12"/>
  <c r="E13" i="12"/>
  <c r="E14" i="12"/>
  <c r="M16" i="14" l="1"/>
  <c r="A16" i="14"/>
  <c r="V15" i="14"/>
  <c r="M15" i="14"/>
  <c r="M12" i="11" l="1"/>
  <c r="A12" i="11"/>
  <c r="V11" i="11"/>
  <c r="M11" i="11"/>
  <c r="AI24" i="14" l="1"/>
  <c r="W24" i="14"/>
  <c r="F8" i="12" l="1"/>
  <c r="C6" i="12" l="1"/>
  <c r="C7" i="12"/>
  <c r="C8" i="12"/>
  <c r="C9" i="12"/>
  <c r="C10" i="12"/>
  <c r="C11" i="12"/>
  <c r="C12" i="12"/>
  <c r="C13" i="12"/>
  <c r="C14" i="12"/>
  <c r="C5" i="12"/>
  <c r="AQ6" i="12" l="1"/>
  <c r="AQ7" i="12"/>
  <c r="AQ8" i="12"/>
  <c r="AQ9" i="12"/>
  <c r="AQ10" i="12"/>
  <c r="AQ11" i="12"/>
  <c r="AQ12" i="12"/>
  <c r="AQ13" i="12"/>
  <c r="AQ14" i="12"/>
  <c r="AQ5" i="12"/>
  <c r="B23" i="12" l="1"/>
  <c r="AA7" i="12" s="1"/>
  <c r="B22" i="12"/>
  <c r="B21" i="12"/>
  <c r="Y6" i="12" s="1"/>
  <c r="B20" i="12"/>
  <c r="X12" i="12" s="1"/>
  <c r="A23" i="12"/>
  <c r="V5" i="12" s="1"/>
  <c r="A22" i="12"/>
  <c r="U10" i="12" s="1"/>
  <c r="A21" i="12"/>
  <c r="T8" i="12" s="1"/>
  <c r="A20" i="12"/>
  <c r="I23" i="12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X10" i="12" l="1"/>
  <c r="U6" i="12"/>
  <c r="AA6" i="12"/>
  <c r="AA12" i="12"/>
  <c r="T7" i="12"/>
  <c r="T13" i="12"/>
  <c r="AA10" i="12"/>
  <c r="V9" i="12"/>
  <c r="V11" i="12"/>
  <c r="X13" i="12"/>
  <c r="X7" i="12"/>
  <c r="AA11" i="12"/>
  <c r="X5" i="12"/>
  <c r="V10" i="12"/>
  <c r="V12" i="12"/>
  <c r="V6" i="12"/>
  <c r="X8" i="12"/>
  <c r="X9" i="12"/>
  <c r="X11" i="12"/>
  <c r="X14" i="12"/>
  <c r="Y8" i="12"/>
  <c r="Y13" i="12"/>
  <c r="S11" i="12"/>
  <c r="S10" i="12"/>
  <c r="S5" i="12"/>
  <c r="Z10" i="12"/>
  <c r="Z9" i="12"/>
  <c r="Z5" i="12"/>
  <c r="Z14" i="12"/>
  <c r="Y5" i="12"/>
  <c r="Y7" i="12"/>
  <c r="Z8" i="12"/>
  <c r="S9" i="12"/>
  <c r="Y12" i="12"/>
  <c r="Z13" i="12"/>
  <c r="S14" i="12"/>
  <c r="T10" i="12"/>
  <c r="T5" i="12"/>
  <c r="T9" i="12"/>
  <c r="T14" i="12"/>
  <c r="AA9" i="12"/>
  <c r="AA14" i="12"/>
  <c r="AA8" i="12"/>
  <c r="Z7" i="12"/>
  <c r="S8" i="12"/>
  <c r="Z12" i="12"/>
  <c r="S13" i="12"/>
  <c r="AA13" i="12"/>
  <c r="Y11" i="12"/>
  <c r="Y10" i="12"/>
  <c r="J20" i="12"/>
  <c r="M20" i="12" s="1"/>
  <c r="U9" i="12"/>
  <c r="U14" i="12"/>
  <c r="U8" i="12"/>
  <c r="Z6" i="12"/>
  <c r="S7" i="12"/>
  <c r="Z11" i="12"/>
  <c r="S12" i="12"/>
  <c r="U5" i="12"/>
  <c r="S6" i="12"/>
  <c r="T11" i="12"/>
  <c r="T12" i="12"/>
  <c r="U13" i="12"/>
  <c r="Y14" i="12"/>
  <c r="T6" i="12"/>
  <c r="U7" i="12"/>
  <c r="Y9" i="12"/>
  <c r="U11" i="12"/>
  <c r="U12" i="12"/>
  <c r="V7" i="12"/>
  <c r="V13" i="12"/>
  <c r="X6" i="12"/>
  <c r="V8" i="12"/>
  <c r="V14" i="12"/>
  <c r="AA5" i="12"/>
  <c r="J21" i="12"/>
  <c r="M21" i="12" s="1"/>
  <c r="J22" i="12"/>
  <c r="J23" i="12"/>
  <c r="AN14" i="12" l="1"/>
  <c r="AN8" i="12"/>
  <c r="AN13" i="12"/>
  <c r="AN7" i="12"/>
  <c r="AN5" i="12"/>
  <c r="AN9" i="12"/>
  <c r="AN11" i="12"/>
  <c r="AN10" i="12"/>
  <c r="AN6" i="12"/>
  <c r="AN12" i="12"/>
  <c r="AD12" i="12"/>
  <c r="AD6" i="12"/>
  <c r="AD11" i="12"/>
  <c r="AD7" i="12"/>
  <c r="AD13" i="12"/>
  <c r="AD8" i="12"/>
  <c r="AD5" i="12"/>
  <c r="AD9" i="12"/>
  <c r="AD10" i="12"/>
  <c r="AD14" i="12"/>
  <c r="AM9" i="12"/>
  <c r="AM14" i="12"/>
  <c r="AM8" i="12"/>
  <c r="AM12" i="12"/>
  <c r="AM7" i="12"/>
  <c r="AM13" i="12"/>
  <c r="AM6" i="12"/>
  <c r="AM5" i="12"/>
  <c r="AM11" i="12"/>
  <c r="AM10" i="12"/>
  <c r="AC13" i="12"/>
  <c r="AC7" i="12"/>
  <c r="AC12" i="12"/>
  <c r="AC6" i="12"/>
  <c r="AC14" i="12"/>
  <c r="AC8" i="12"/>
  <c r="AC5" i="12"/>
  <c r="AC9" i="12"/>
  <c r="AC11" i="12"/>
  <c r="AC10" i="12"/>
  <c r="K20" i="12"/>
  <c r="L20" i="12"/>
  <c r="K21" i="12"/>
  <c r="AF10" i="12"/>
  <c r="AF9" i="12"/>
  <c r="AF14" i="12"/>
  <c r="AF13" i="12"/>
  <c r="AF8" i="12"/>
  <c r="AF11" i="12"/>
  <c r="AF6" i="12"/>
  <c r="AF12" i="12"/>
  <c r="AF7" i="12"/>
  <c r="L21" i="12"/>
  <c r="M22" i="12"/>
  <c r="AE11" i="12"/>
  <c r="AE10" i="12"/>
  <c r="AE12" i="12"/>
  <c r="AE7" i="12"/>
  <c r="AE13" i="12"/>
  <c r="AE8" i="12"/>
  <c r="AE5" i="12"/>
  <c r="AE9" i="12"/>
  <c r="AE6" i="12"/>
  <c r="AE14" i="12"/>
  <c r="M23" i="12"/>
  <c r="K23" i="12"/>
  <c r="AF5" i="12"/>
  <c r="L23" i="12"/>
  <c r="K22" i="12"/>
  <c r="L22" i="12"/>
  <c r="AK11" i="12" l="1"/>
  <c r="AK10" i="12"/>
  <c r="AK14" i="12"/>
  <c r="AK6" i="12"/>
  <c r="AK12" i="12"/>
  <c r="AK7" i="12"/>
  <c r="AK13" i="12"/>
  <c r="AK8" i="12"/>
  <c r="AK9" i="12"/>
  <c r="AO13" i="12"/>
  <c r="AO7" i="12"/>
  <c r="AO12" i="12"/>
  <c r="AO6" i="12"/>
  <c r="AO5" i="12"/>
  <c r="AO14" i="12"/>
  <c r="AO8" i="12"/>
  <c r="AO9" i="12"/>
  <c r="AO11" i="12"/>
  <c r="AO10" i="12"/>
  <c r="AP12" i="12"/>
  <c r="AP6" i="12"/>
  <c r="AP11" i="12"/>
  <c r="AP13" i="12"/>
  <c r="AP8" i="12"/>
  <c r="AP9" i="12"/>
  <c r="AP10" i="12"/>
  <c r="AP14" i="12"/>
  <c r="AP7" i="12"/>
  <c r="AH14" i="12"/>
  <c r="AH8" i="12"/>
  <c r="AH13" i="12"/>
  <c r="AH7" i="12"/>
  <c r="AH5" i="12"/>
  <c r="AH9" i="12"/>
  <c r="AH11" i="12"/>
  <c r="AH10" i="12"/>
  <c r="AH6" i="12"/>
  <c r="AH12" i="12"/>
  <c r="AJ12" i="12"/>
  <c r="AJ6" i="12"/>
  <c r="AJ11" i="12"/>
  <c r="AJ10" i="12"/>
  <c r="AJ14" i="12"/>
  <c r="AJ7" i="12"/>
  <c r="AJ13" i="12"/>
  <c r="AJ8" i="12"/>
  <c r="AJ9" i="12"/>
  <c r="AJ5" i="12"/>
  <c r="AI13" i="12"/>
  <c r="AI7" i="12"/>
  <c r="AI5" i="12"/>
  <c r="AI12" i="12"/>
  <c r="AI6" i="12"/>
  <c r="AI9" i="12"/>
  <c r="AI11" i="12"/>
  <c r="AI10" i="12"/>
  <c r="AI14" i="12"/>
  <c r="AI8" i="12"/>
  <c r="AP5" i="12"/>
  <c r="AK5" i="12"/>
  <c r="AI20" i="11" l="1"/>
  <c r="W20" i="11"/>
  <c r="G5" i="12" l="1"/>
  <c r="O5" i="12" l="1"/>
  <c r="O14" i="12"/>
  <c r="O13" i="12"/>
  <c r="O12" i="12"/>
  <c r="O11" i="12"/>
  <c r="O10" i="12"/>
  <c r="O9" i="12"/>
  <c r="O8" i="12"/>
  <c r="O7" i="12"/>
  <c r="O6" i="12"/>
  <c r="Q5" i="12" l="1"/>
  <c r="P5" i="12"/>
  <c r="B19" i="12"/>
  <c r="A19" i="12"/>
  <c r="C19" i="12"/>
  <c r="W13" i="12" l="1"/>
  <c r="W7" i="12"/>
  <c r="W12" i="12"/>
  <c r="W6" i="12"/>
  <c r="W5" i="12"/>
  <c r="W8" i="12"/>
  <c r="W9" i="12"/>
  <c r="W14" i="12"/>
  <c r="W10" i="12"/>
  <c r="W11" i="12"/>
  <c r="R12" i="12"/>
  <c r="R6" i="12"/>
  <c r="R11" i="12"/>
  <c r="R10" i="12"/>
  <c r="R5" i="12"/>
  <c r="R7" i="12"/>
  <c r="R13" i="12"/>
  <c r="R8" i="12"/>
  <c r="R14" i="12"/>
  <c r="R9" i="12"/>
  <c r="N14" i="12" l="1"/>
  <c r="N13" i="12"/>
  <c r="N12" i="12"/>
  <c r="N11" i="12"/>
  <c r="N10" i="12"/>
  <c r="N9" i="12"/>
  <c r="N8" i="12"/>
  <c r="N7" i="12"/>
  <c r="N6" i="12"/>
  <c r="N5" i="12"/>
  <c r="F14" i="12" l="1"/>
  <c r="AR14" i="12" s="1"/>
  <c r="F13" i="12"/>
  <c r="AR13" i="12" s="1"/>
  <c r="F12" i="12"/>
  <c r="AR12" i="12" s="1"/>
  <c r="F11" i="12"/>
  <c r="AR11" i="12" s="1"/>
  <c r="F10" i="12"/>
  <c r="AR10" i="12" s="1"/>
  <c r="F9" i="12"/>
  <c r="AR9" i="12" s="1"/>
  <c r="AR8" i="12"/>
  <c r="F7" i="12"/>
  <c r="AR7" i="12" s="1"/>
  <c r="F6" i="12"/>
  <c r="AR6" i="12" s="1"/>
  <c r="AR5" i="12"/>
  <c r="B14" i="12"/>
  <c r="B13" i="12"/>
  <c r="B12" i="12"/>
  <c r="B11" i="12"/>
  <c r="B10" i="12"/>
  <c r="B9" i="12"/>
  <c r="B8" i="12"/>
  <c r="B7" i="12"/>
  <c r="B6" i="12"/>
  <c r="B5" i="12"/>
  <c r="D19" i="12"/>
  <c r="I19" i="12"/>
  <c r="H19" i="12"/>
  <c r="G19" i="12"/>
  <c r="F19" i="12"/>
  <c r="E19" i="12"/>
  <c r="G14" i="12"/>
  <c r="G13" i="12"/>
  <c r="G12" i="12"/>
  <c r="G11" i="12"/>
  <c r="G10" i="12"/>
  <c r="G9" i="12"/>
  <c r="G7" i="12"/>
  <c r="G6" i="12"/>
  <c r="P13" i="12" l="1"/>
  <c r="Q13" i="12"/>
  <c r="Q14" i="12"/>
  <c r="P14" i="12"/>
  <c r="Q12" i="12"/>
  <c r="P12" i="12"/>
  <c r="P7" i="12"/>
  <c r="Q7" i="12"/>
  <c r="P9" i="12"/>
  <c r="Q9" i="12"/>
  <c r="Q11" i="12"/>
  <c r="P11" i="12"/>
  <c r="Q6" i="12"/>
  <c r="P6" i="12"/>
  <c r="P8" i="12"/>
  <c r="Q8" i="12"/>
  <c r="P10" i="12"/>
  <c r="Q10" i="12"/>
  <c r="J19" i="12"/>
  <c r="M19" i="12" s="1"/>
  <c r="J6" i="12"/>
  <c r="J7" i="12"/>
  <c r="J8" i="12"/>
  <c r="J9" i="12"/>
  <c r="J10" i="12"/>
  <c r="J11" i="12"/>
  <c r="J12" i="12"/>
  <c r="J13" i="12"/>
  <c r="J14" i="12"/>
  <c r="K6" i="12"/>
  <c r="K7" i="12"/>
  <c r="K8" i="12"/>
  <c r="K9" i="12"/>
  <c r="K10" i="12"/>
  <c r="K11" i="12"/>
  <c r="K12" i="12"/>
  <c r="K13" i="12"/>
  <c r="K14" i="12"/>
  <c r="K5" i="12"/>
  <c r="J5" i="12"/>
  <c r="AB14" i="12" l="1"/>
  <c r="AB8" i="12"/>
  <c r="AB5" i="12"/>
  <c r="AB13" i="12"/>
  <c r="AB7" i="12"/>
  <c r="AB11" i="12"/>
  <c r="AB10" i="12"/>
  <c r="AB6" i="12"/>
  <c r="AB12" i="12"/>
  <c r="AB9" i="12"/>
  <c r="K19" i="12"/>
  <c r="L19" i="12"/>
  <c r="I6" i="12"/>
  <c r="I7" i="12"/>
  <c r="I8" i="12"/>
  <c r="I9" i="12"/>
  <c r="I10" i="12"/>
  <c r="I11" i="12"/>
  <c r="I12" i="12"/>
  <c r="I13" i="12"/>
  <c r="I14" i="12"/>
  <c r="I5" i="12"/>
  <c r="AG9" i="12" l="1"/>
  <c r="AG14" i="12"/>
  <c r="AG8" i="12"/>
  <c r="AG5" i="12"/>
  <c r="AG11" i="12"/>
  <c r="AG10" i="12"/>
  <c r="AG6" i="12"/>
  <c r="AG12" i="12"/>
  <c r="AG7" i="12"/>
  <c r="AG13" i="12"/>
  <c r="AL10" i="12"/>
  <c r="AL9" i="12"/>
  <c r="AL14" i="12"/>
  <c r="AL11" i="12"/>
  <c r="AL6" i="12"/>
  <c r="AL12" i="12"/>
  <c r="AL7" i="12"/>
  <c r="AL13" i="12"/>
  <c r="AL8" i="12"/>
  <c r="AL5" i="12"/>
</calcChain>
</file>

<file path=xl/sharedStrings.xml><?xml version="1.0" encoding="utf-8"?>
<sst xmlns="http://schemas.openxmlformats.org/spreadsheetml/2006/main" count="330" uniqueCount="176">
  <si>
    <t>月</t>
    <rPh sb="0" eb="1">
      <t>ゲツ</t>
    </rPh>
    <phoneticPr fontId="1"/>
  </si>
  <si>
    <t>申請課(室)</t>
    <rPh sb="0" eb="2">
      <t>シンセイ</t>
    </rPh>
    <rPh sb="2" eb="3">
      <t>カ</t>
    </rPh>
    <rPh sb="4" eb="5">
      <t>シツ</t>
    </rPh>
    <phoneticPr fontId="1"/>
  </si>
  <si>
    <t>責　任　者</t>
    <rPh sb="0" eb="1">
      <t>セキ</t>
    </rPh>
    <rPh sb="2" eb="3">
      <t>ニン</t>
    </rPh>
    <rPh sb="4" eb="5">
      <t>モノ</t>
    </rPh>
    <phoneticPr fontId="1"/>
  </si>
  <si>
    <t>教職員番号</t>
    <rPh sb="0" eb="3">
      <t>キョウショクイン</t>
    </rPh>
    <rPh sb="3" eb="5">
      <t>バンゴウ</t>
    </rPh>
    <phoneticPr fontId="1"/>
  </si>
  <si>
    <t>学籍番号</t>
    <rPh sb="0" eb="2">
      <t>ガクセキ</t>
    </rPh>
    <rPh sb="2" eb="4">
      <t>バンゴウ</t>
    </rPh>
    <phoneticPr fontId="1"/>
  </si>
  <si>
    <t>事 務 局 長　殿</t>
    <rPh sb="0" eb="1">
      <t>ジ</t>
    </rPh>
    <rPh sb="2" eb="3">
      <t>ム</t>
    </rPh>
    <rPh sb="4" eb="5">
      <t>キョク</t>
    </rPh>
    <rPh sb="6" eb="7">
      <t>チョウ</t>
    </rPh>
    <rPh sb="8" eb="9">
      <t>ドノ</t>
    </rPh>
    <phoneticPr fontId="1"/>
  </si>
  <si>
    <t>記</t>
    <rPh sb="0" eb="1">
      <t>キ</t>
    </rPh>
    <phoneticPr fontId="1"/>
  </si>
  <si>
    <t>人事課長</t>
    <rPh sb="0" eb="2">
      <t>ジンジ</t>
    </rPh>
    <rPh sb="2" eb="4">
      <t>カチョウ</t>
    </rPh>
    <phoneticPr fontId="1"/>
  </si>
  <si>
    <t>事務局長</t>
    <rPh sb="0" eb="2">
      <t>ジム</t>
    </rPh>
    <rPh sb="2" eb="4">
      <t>キョクチョウ</t>
    </rPh>
    <phoneticPr fontId="1"/>
  </si>
  <si>
    <t>選択してください</t>
    <rPh sb="0" eb="2">
      <t>センタク</t>
    </rPh>
    <phoneticPr fontId="1"/>
  </si>
  <si>
    <t>区　分</t>
    <rPh sb="0" eb="1">
      <t>ク</t>
    </rPh>
    <rPh sb="2" eb="3">
      <t>ブン</t>
    </rPh>
    <phoneticPr fontId="1"/>
  </si>
  <si>
    <t>予算区分</t>
    <rPh sb="0" eb="2">
      <t>ヨサン</t>
    </rPh>
    <rPh sb="2" eb="4">
      <t>クブン</t>
    </rPh>
    <phoneticPr fontId="1"/>
  </si>
  <si>
    <t>所属校舎</t>
    <rPh sb="0" eb="2">
      <t>ショゾク</t>
    </rPh>
    <rPh sb="2" eb="4">
      <t>コウシャ</t>
    </rPh>
    <phoneticPr fontId="1"/>
  </si>
  <si>
    <t>業務内容</t>
    <rPh sb="0" eb="2">
      <t>ギョウム</t>
    </rPh>
    <rPh sb="2" eb="4">
      <t>ナイヨウ</t>
    </rPh>
    <phoneticPr fontId="1"/>
  </si>
  <si>
    <t>夏季休暇期間中の勤務</t>
    <rPh sb="0" eb="2">
      <t>カキ</t>
    </rPh>
    <rPh sb="2" eb="4">
      <t>キュウカ</t>
    </rPh>
    <rPh sb="4" eb="7">
      <t>キカンチュウ</t>
    </rPh>
    <rPh sb="8" eb="10">
      <t>キンム</t>
    </rPh>
    <phoneticPr fontId="1"/>
  </si>
  <si>
    <t>姓</t>
    <rPh sb="0" eb="1">
      <t>セイ</t>
    </rPh>
    <phoneticPr fontId="1"/>
  </si>
  <si>
    <t>②次の条件を満たしている</t>
    <rPh sb="1" eb="2">
      <t>ツギ</t>
    </rPh>
    <rPh sb="3" eb="5">
      <t>ジョウケン</t>
    </rPh>
    <rPh sb="6" eb="7">
      <t>ミ</t>
    </rPh>
    <phoneticPr fontId="1"/>
  </si>
  <si>
    <t>　【31日以上、1年以内の雇用の場合】</t>
    <rPh sb="4" eb="5">
      <t>ニチ</t>
    </rPh>
    <rPh sb="5" eb="7">
      <t>イジョウ</t>
    </rPh>
    <rPh sb="9" eb="10">
      <t>ネン</t>
    </rPh>
    <rPh sb="10" eb="12">
      <t>イナイ</t>
    </rPh>
    <rPh sb="13" eb="15">
      <t>コヨウ</t>
    </rPh>
    <rPh sb="16" eb="18">
      <t>バアイ</t>
    </rPh>
    <phoneticPr fontId="1"/>
  </si>
  <si>
    <t>　【31日以内の期間を定めて雇用する場合】</t>
    <rPh sb="4" eb="5">
      <t>ニチ</t>
    </rPh>
    <rPh sb="5" eb="7">
      <t>イナイ</t>
    </rPh>
    <rPh sb="8" eb="10">
      <t>キカン</t>
    </rPh>
    <rPh sb="11" eb="12">
      <t>サダ</t>
    </rPh>
    <rPh sb="14" eb="16">
      <t>コヨウ</t>
    </rPh>
    <rPh sb="18" eb="20">
      <t>バアイ</t>
    </rPh>
    <phoneticPr fontId="1"/>
  </si>
  <si>
    <t>備考</t>
    <rPh sb="0" eb="2">
      <t>ビコウ</t>
    </rPh>
    <phoneticPr fontId="1"/>
  </si>
  <si>
    <t>③当該臨時職員の雇用期間が、雇用期間内に最初の雇用開始日（雇用契約初日）から</t>
    <rPh sb="1" eb="3">
      <t>トウガイ</t>
    </rPh>
    <rPh sb="3" eb="5">
      <t>リンジ</t>
    </rPh>
    <rPh sb="5" eb="7">
      <t>ショクイン</t>
    </rPh>
    <rPh sb="8" eb="10">
      <t>コヨウ</t>
    </rPh>
    <rPh sb="10" eb="12">
      <t>キカン</t>
    </rPh>
    <rPh sb="14" eb="16">
      <t>コヨウ</t>
    </rPh>
    <rPh sb="20" eb="22">
      <t>サイショ</t>
    </rPh>
    <rPh sb="23" eb="25">
      <t>コヨウ</t>
    </rPh>
    <rPh sb="25" eb="28">
      <t>カイシビ</t>
    </rPh>
    <rPh sb="29" eb="31">
      <t>コヨウ</t>
    </rPh>
    <rPh sb="31" eb="33">
      <t>ケイヤク</t>
    </rPh>
    <rPh sb="33" eb="35">
      <t>ショニチ</t>
    </rPh>
    <phoneticPr fontId="1"/>
  </si>
  <si>
    <t>業務種別</t>
    <rPh sb="0" eb="2">
      <t>ギョウム</t>
    </rPh>
    <rPh sb="2" eb="4">
      <t>シュベツ</t>
    </rPh>
    <phoneticPr fontId="1"/>
  </si>
  <si>
    <t>所定労働日数
（1週間の平均日数）</t>
    <rPh sb="0" eb="2">
      <t>ショテイ</t>
    </rPh>
    <rPh sb="2" eb="4">
      <t>ロウドウ</t>
    </rPh>
    <rPh sb="4" eb="6">
      <t>ニッスウ</t>
    </rPh>
    <rPh sb="9" eb="10">
      <t>シュウ</t>
    </rPh>
    <rPh sb="10" eb="11">
      <t>アイダ</t>
    </rPh>
    <rPh sb="12" eb="14">
      <t>ヘイキン</t>
    </rPh>
    <rPh sb="14" eb="15">
      <t>ヒ</t>
    </rPh>
    <rPh sb="15" eb="16">
      <t>スウ</t>
    </rPh>
    <phoneticPr fontId="1"/>
  </si>
  <si>
    <t>水</t>
  </si>
  <si>
    <t>木</t>
  </si>
  <si>
    <t>金</t>
  </si>
  <si>
    <t>土</t>
  </si>
  <si>
    <t>日</t>
  </si>
  <si>
    <t>勤務
区分</t>
    <rPh sb="0" eb="2">
      <t>キンム</t>
    </rPh>
    <rPh sb="3" eb="5">
      <t>クブン</t>
    </rPh>
    <phoneticPr fontId="1"/>
  </si>
  <si>
    <t>雇用期間</t>
    <rPh sb="0" eb="2">
      <t>コヨウ</t>
    </rPh>
    <rPh sb="2" eb="4">
      <t>キカン</t>
    </rPh>
    <phoneticPr fontId="1"/>
  </si>
  <si>
    <t>新規/再雇用</t>
    <rPh sb="0" eb="2">
      <t>シンキ</t>
    </rPh>
    <rPh sb="3" eb="6">
      <t>サイコヨウ</t>
    </rPh>
    <phoneticPr fontId="1"/>
  </si>
  <si>
    <t>NO</t>
    <phoneticPr fontId="1"/>
  </si>
  <si>
    <t>契約日</t>
    <rPh sb="0" eb="2">
      <t>ケイヤク</t>
    </rPh>
    <rPh sb="2" eb="3">
      <t>ヒ</t>
    </rPh>
    <phoneticPr fontId="1"/>
  </si>
  <si>
    <t>氏名</t>
    <rPh sb="0" eb="2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</si>
  <si>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</si>
  <si>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始</t>
    <rPh sb="0" eb="1">
      <t>ハジ</t>
    </rPh>
    <phoneticPr fontId="1"/>
  </si>
  <si>
    <t>終</t>
    <rPh sb="0" eb="1">
      <t>オ</t>
    </rPh>
    <phoneticPr fontId="1"/>
  </si>
  <si>
    <t>校舎</t>
    <rPh sb="0" eb="2">
      <t>コウシャ</t>
    </rPh>
    <phoneticPr fontId="1"/>
  </si>
  <si>
    <t>勤務部署</t>
    <rPh sb="0" eb="2">
      <t>キンム</t>
    </rPh>
    <rPh sb="2" eb="4">
      <t>ブショ</t>
    </rPh>
    <phoneticPr fontId="1"/>
  </si>
  <si>
    <t>仕事の内容</t>
    <rPh sb="0" eb="2">
      <t>シゴト</t>
    </rPh>
    <rPh sb="3" eb="5">
      <t>ナイヨウ</t>
    </rPh>
    <phoneticPr fontId="1"/>
  </si>
  <si>
    <t>勤務日数/週</t>
    <rPh sb="0" eb="2">
      <t>キンム</t>
    </rPh>
    <rPh sb="2" eb="4">
      <t>ニッスウ</t>
    </rPh>
    <rPh sb="5" eb="6">
      <t>シュウ</t>
    </rPh>
    <phoneticPr fontId="1"/>
  </si>
  <si>
    <t>始業・終業時刻
及び休憩時間1</t>
    <rPh sb="0" eb="2">
      <t>シギョウ</t>
    </rPh>
    <rPh sb="3" eb="5">
      <t>シュウギョウ</t>
    </rPh>
    <rPh sb="5" eb="7">
      <t>ジコク</t>
    </rPh>
    <rPh sb="8" eb="9">
      <t>オヨ</t>
    </rPh>
    <rPh sb="10" eb="12">
      <t>キュウケイ</t>
    </rPh>
    <rPh sb="12" eb="14">
      <t>ジカン</t>
    </rPh>
    <phoneticPr fontId="1"/>
  </si>
  <si>
    <t>始業・終業時刻
及び休憩時間2</t>
    <rPh sb="0" eb="2">
      <t>シギョウ</t>
    </rPh>
    <rPh sb="3" eb="5">
      <t>シュウギョウ</t>
    </rPh>
    <rPh sb="5" eb="7">
      <t>ジコク</t>
    </rPh>
    <rPh sb="8" eb="9">
      <t>オヨ</t>
    </rPh>
    <rPh sb="10" eb="12">
      <t>キュウケイ</t>
    </rPh>
    <rPh sb="12" eb="14">
      <t>ジカン</t>
    </rPh>
    <phoneticPr fontId="1"/>
  </si>
  <si>
    <t>始業・終業時刻
及び休憩時間3</t>
    <rPh sb="0" eb="2">
      <t>シギョウ</t>
    </rPh>
    <rPh sb="3" eb="5">
      <t>シュウギョウ</t>
    </rPh>
    <rPh sb="5" eb="7">
      <t>ジコク</t>
    </rPh>
    <rPh sb="8" eb="9">
      <t>オヨ</t>
    </rPh>
    <rPh sb="10" eb="12">
      <t>キュウケイ</t>
    </rPh>
    <rPh sb="12" eb="14">
      <t>ジカン</t>
    </rPh>
    <phoneticPr fontId="1"/>
  </si>
  <si>
    <t>賃金支払い時に
控除する費目</t>
    <rPh sb="0" eb="2">
      <t>チンギン</t>
    </rPh>
    <rPh sb="2" eb="4">
      <t>シハラ</t>
    </rPh>
    <rPh sb="5" eb="6">
      <t>ジ</t>
    </rPh>
    <rPh sb="8" eb="10">
      <t>コウジョ</t>
    </rPh>
    <rPh sb="12" eb="14">
      <t>ヒモク</t>
    </rPh>
    <phoneticPr fontId="1"/>
  </si>
  <si>
    <t>火</t>
    <rPh sb="0" eb="1">
      <t>カ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</si>
  <si>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</si>
  <si>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</si>
  <si>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うち、休憩時間</t>
    <rPh sb="3" eb="5">
      <t>キュウケイ</t>
    </rPh>
    <rPh sb="5" eb="7">
      <t>ジカン</t>
    </rPh>
    <phoneticPr fontId="1"/>
  </si>
  <si>
    <t>区分</t>
    <rPh sb="0" eb="2">
      <t>クブン</t>
    </rPh>
    <phoneticPr fontId="1"/>
  </si>
  <si>
    <t>対象者</t>
    <rPh sb="0" eb="3">
      <t>タイショウシャ</t>
    </rPh>
    <phoneticPr fontId="1"/>
  </si>
  <si>
    <t>業務種別</t>
    <phoneticPr fontId="1"/>
  </si>
  <si>
    <t>申請時</t>
    <rPh sb="0" eb="3">
      <t>シンセイジ</t>
    </rPh>
    <phoneticPr fontId="1"/>
  </si>
  <si>
    <t>　　みだしのことについて、臨時職員の雇用に関して下記のとおり届出をいたします。</t>
    <rPh sb="13" eb="15">
      <t>リンジ</t>
    </rPh>
    <rPh sb="15" eb="17">
      <t>ショクイン</t>
    </rPh>
    <rPh sb="18" eb="20">
      <t>コヨウ</t>
    </rPh>
    <rPh sb="21" eb="22">
      <t>カン</t>
    </rPh>
    <rPh sb="30" eb="31">
      <t>トド</t>
    </rPh>
    <rPh sb="31" eb="32">
      <t>デ</t>
    </rPh>
    <phoneticPr fontId="1"/>
  </si>
  <si>
    <t>提出日</t>
    <rPh sb="0" eb="3">
      <t>テイシュツビ</t>
    </rPh>
    <phoneticPr fontId="1"/>
  </si>
  <si>
    <t>　　4年間を超えない　ただし、他の有期雇用を経験している場合は要確認</t>
    <rPh sb="15" eb="16">
      <t>タ</t>
    </rPh>
    <rPh sb="17" eb="19">
      <t>ユウキ</t>
    </rPh>
    <rPh sb="19" eb="21">
      <t>コヨウ</t>
    </rPh>
    <rPh sb="22" eb="24">
      <t>ケイケン</t>
    </rPh>
    <rPh sb="28" eb="30">
      <t>バアイ</t>
    </rPh>
    <rPh sb="31" eb="32">
      <t>ヨウ</t>
    </rPh>
    <rPh sb="32" eb="34">
      <t>カクニン</t>
    </rPh>
    <phoneticPr fontId="1"/>
  </si>
  <si>
    <t>　 ※雇用期間中に在留カードの期限が切れる場合は、更新後にコピーを提出してください</t>
    <rPh sb="3" eb="5">
      <t>コヨウ</t>
    </rPh>
    <rPh sb="5" eb="8">
      <t>キカンチュウ</t>
    </rPh>
    <rPh sb="9" eb="11">
      <t>ザイリュウ</t>
    </rPh>
    <rPh sb="15" eb="17">
      <t>キゲン</t>
    </rPh>
    <rPh sb="18" eb="19">
      <t>キ</t>
    </rPh>
    <rPh sb="21" eb="23">
      <t>バアイ</t>
    </rPh>
    <rPh sb="25" eb="27">
      <t>コウシン</t>
    </rPh>
    <rPh sb="27" eb="28">
      <t>ゴ</t>
    </rPh>
    <rPh sb="33" eb="35">
      <t>テイシュツ</t>
    </rPh>
    <phoneticPr fontId="1"/>
  </si>
  <si>
    <t>　 ただし、【31日以内の期間を定めて雇用する場合】は年齢制限なし</t>
    <rPh sb="27" eb="29">
      <t>ネンレイ</t>
    </rPh>
    <rPh sb="29" eb="31">
      <t>セイゲン</t>
    </rPh>
    <phoneticPr fontId="1"/>
  </si>
  <si>
    <t>総務部長</t>
    <rPh sb="0" eb="2">
      <t>ソウム</t>
    </rPh>
    <rPh sb="2" eb="4">
      <t>ブチョウ</t>
    </rPh>
    <phoneticPr fontId="1"/>
  </si>
  <si>
    <t>勤務曜日2</t>
    <rPh sb="0" eb="2">
      <t>キンム</t>
    </rPh>
    <rPh sb="2" eb="4">
      <t>ヨウビ</t>
    </rPh>
    <phoneticPr fontId="1"/>
  </si>
  <si>
    <t>勤務曜日3</t>
    <rPh sb="0" eb="2">
      <t>キンム</t>
    </rPh>
    <rPh sb="2" eb="4">
      <t>ヨウビ</t>
    </rPh>
    <phoneticPr fontId="1"/>
  </si>
  <si>
    <t>付記事項</t>
    <phoneticPr fontId="1"/>
  </si>
  <si>
    <t>勤務曜日</t>
    <rPh sb="0" eb="4">
      <t>キンムヨウビ</t>
    </rPh>
    <phoneticPr fontId="1"/>
  </si>
  <si>
    <t>始業時刻</t>
    <rPh sb="0" eb="4">
      <t>シギョウジコク</t>
    </rPh>
    <phoneticPr fontId="1"/>
  </si>
  <si>
    <t>終業時刻</t>
    <rPh sb="0" eb="4">
      <t>シュウギョウジコク</t>
    </rPh>
    <phoneticPr fontId="1"/>
  </si>
  <si>
    <t>新規</t>
  </si>
  <si>
    <t>名古屋校舎</t>
  </si>
  <si>
    <t>夏季休暇期間中の勤務</t>
    <rPh sb="0" eb="2">
      <t>カキ</t>
    </rPh>
    <rPh sb="2" eb="4">
      <t>キュウカ</t>
    </rPh>
    <rPh sb="4" eb="7">
      <t>キカンチュウ</t>
    </rPh>
    <rPh sb="8" eb="10">
      <t>キンム</t>
    </rPh>
    <phoneticPr fontId="1"/>
  </si>
  <si>
    <t>原則無</t>
  </si>
  <si>
    <t>＜雇入通知書に反映するデータ＞</t>
    <rPh sb="1" eb="3">
      <t>ヤトイイ</t>
    </rPh>
    <rPh sb="3" eb="6">
      <t>ツウチショ</t>
    </rPh>
    <rPh sb="7" eb="9">
      <t>ハンエイ</t>
    </rPh>
    <phoneticPr fontId="1"/>
  </si>
  <si>
    <t>休憩時間1</t>
    <rPh sb="0" eb="2">
      <t>キュウケイ</t>
    </rPh>
    <rPh sb="2" eb="4">
      <t>ジカン</t>
    </rPh>
    <phoneticPr fontId="1"/>
  </si>
  <si>
    <t>休憩時間2</t>
    <rPh sb="0" eb="2">
      <t>キュウケイ</t>
    </rPh>
    <rPh sb="2" eb="4">
      <t>ジカン</t>
    </rPh>
    <phoneticPr fontId="1"/>
  </si>
  <si>
    <t>休憩時間3</t>
    <rPh sb="0" eb="2">
      <t>キュウケイ</t>
    </rPh>
    <rPh sb="2" eb="4">
      <t>ジカン</t>
    </rPh>
    <phoneticPr fontId="1"/>
  </si>
  <si>
    <t>うち、休憩時間</t>
    <rPh sb="3" eb="5">
      <t>キュウケイ</t>
    </rPh>
    <rPh sb="5" eb="7">
      <t>ジカン</t>
    </rPh>
    <phoneticPr fontId="1"/>
  </si>
  <si>
    <r>
      <t>　・週所定労働時間数：</t>
    </r>
    <r>
      <rPr>
        <sz val="10"/>
        <color theme="1"/>
        <rFont val="ＭＳ Ｐ明朝"/>
        <family val="1"/>
        <charset val="128"/>
      </rPr>
      <t>35時間以内</t>
    </r>
    <r>
      <rPr>
        <sz val="9"/>
        <color theme="1"/>
        <rFont val="ＭＳ Ｐ明朝"/>
        <family val="1"/>
        <charset val="128"/>
      </rPr>
      <t>、週所定労働日数：</t>
    </r>
    <r>
      <rPr>
        <sz val="10"/>
        <color theme="1"/>
        <rFont val="ＭＳ Ｐ明朝"/>
        <family val="1"/>
        <charset val="128"/>
      </rPr>
      <t>5日以内</t>
    </r>
    <r>
      <rPr>
        <sz val="9"/>
        <color theme="1"/>
        <rFont val="ＭＳ Ｐ明朝"/>
        <family val="1"/>
        <charset val="128"/>
      </rPr>
      <t>、１日所定労働時間数：</t>
    </r>
    <r>
      <rPr>
        <sz val="10"/>
        <color theme="1"/>
        <rFont val="ＭＳ Ｐ明朝"/>
        <family val="1"/>
        <charset val="128"/>
      </rPr>
      <t>7時間以内</t>
    </r>
    <rPh sb="23" eb="25">
      <t>ニッスウ</t>
    </rPh>
    <rPh sb="39" eb="40">
      <t>スウ</t>
    </rPh>
    <phoneticPr fontId="1"/>
  </si>
  <si>
    <t>　 （雇用年度に66歳になる場合は65歳でも勤務不可）</t>
    <rPh sb="3" eb="5">
      <t>コヨウ</t>
    </rPh>
    <phoneticPr fontId="1"/>
  </si>
  <si>
    <t>④当該臨時職員の年齢が、雇用年度において、65歳以下であることを各人に確認している</t>
    <rPh sb="1" eb="3">
      <t>トウガイ</t>
    </rPh>
    <rPh sb="3" eb="5">
      <t>リンジ</t>
    </rPh>
    <rPh sb="5" eb="7">
      <t>ショクイン</t>
    </rPh>
    <rPh sb="8" eb="10">
      <t>ネンレイ</t>
    </rPh>
    <rPh sb="12" eb="14">
      <t>コヨウ</t>
    </rPh>
    <rPh sb="14" eb="16">
      <t>ネンド</t>
    </rPh>
    <rPh sb="23" eb="24">
      <t>サイ</t>
    </rPh>
    <rPh sb="24" eb="26">
      <t>イカ</t>
    </rPh>
    <rPh sb="32" eb="34">
      <t>カクジン</t>
    </rPh>
    <rPh sb="35" eb="37">
      <t>カクニン</t>
    </rPh>
    <phoneticPr fontId="1"/>
  </si>
  <si>
    <t>　 ことを各人に確認している</t>
    <rPh sb="5" eb="7">
      <t>カクジン</t>
    </rPh>
    <phoneticPr fontId="1"/>
  </si>
  <si>
    <t>⑤外国人の場合、就労資格（資格外活動許可含む）があり、在留カードの期限が切れていない</t>
    <rPh sb="1" eb="3">
      <t>ガイコク</t>
    </rPh>
    <rPh sb="3" eb="4">
      <t>ジン</t>
    </rPh>
    <rPh sb="5" eb="7">
      <t>バアイ</t>
    </rPh>
    <rPh sb="8" eb="10">
      <t>シュウロウ</t>
    </rPh>
    <rPh sb="10" eb="12">
      <t>シカク</t>
    </rPh>
    <rPh sb="13" eb="15">
      <t>シカク</t>
    </rPh>
    <rPh sb="15" eb="16">
      <t>ガイ</t>
    </rPh>
    <rPh sb="16" eb="18">
      <t>カツドウ</t>
    </rPh>
    <rPh sb="18" eb="20">
      <t>キョカ</t>
    </rPh>
    <rPh sb="20" eb="21">
      <t>フク</t>
    </rPh>
    <rPh sb="27" eb="29">
      <t>ザイリュウ</t>
    </rPh>
    <rPh sb="33" eb="35">
      <t>キゲン</t>
    </rPh>
    <rPh sb="36" eb="37">
      <t>キ</t>
    </rPh>
    <phoneticPr fontId="1"/>
  </si>
  <si>
    <t>勤務区分</t>
    <rPh sb="0" eb="2">
      <t>キンム</t>
    </rPh>
    <rPh sb="2" eb="4">
      <t>クブン</t>
    </rPh>
    <phoneticPr fontId="1"/>
  </si>
  <si>
    <t>区分1</t>
    <rPh sb="0" eb="2">
      <t>クブン</t>
    </rPh>
    <phoneticPr fontId="1"/>
  </si>
  <si>
    <t>区分3</t>
    <rPh sb="0" eb="2">
      <t>クブン</t>
    </rPh>
    <phoneticPr fontId="1"/>
  </si>
  <si>
    <t>区分2</t>
    <rPh sb="0" eb="2">
      <t>クブン</t>
    </rPh>
    <phoneticPr fontId="1"/>
  </si>
  <si>
    <t>期間限定勤務に関する補足説明1</t>
    <phoneticPr fontId="1"/>
  </si>
  <si>
    <t>期間限定勤務に関する補足説明2</t>
  </si>
  <si>
    <t>期間限定勤務に関する補足説明3</t>
  </si>
  <si>
    <t>所定労働時間数
（1週間の平均時間、
休憩時間は除く）</t>
    <rPh sb="6" eb="7">
      <t>スウ</t>
    </rPh>
    <phoneticPr fontId="1"/>
  </si>
  <si>
    <t>勤務時間/週</t>
    <rPh sb="0" eb="2">
      <t>キンム</t>
    </rPh>
    <rPh sb="2" eb="4">
      <t>ジカン</t>
    </rPh>
    <phoneticPr fontId="1"/>
  </si>
  <si>
    <t>～</t>
    <phoneticPr fontId="1"/>
  </si>
  <si>
    <t>時間帯</t>
    <phoneticPr fontId="1"/>
  </si>
  <si>
    <t>区分4</t>
    <rPh sb="0" eb="2">
      <t>クブン</t>
    </rPh>
    <phoneticPr fontId="1"/>
  </si>
  <si>
    <t>区分5</t>
    <rPh sb="0" eb="2">
      <t>クブン</t>
    </rPh>
    <phoneticPr fontId="1"/>
  </si>
  <si>
    <t>期間限定勤務に関する補足説明4</t>
  </si>
  <si>
    <t>期間限定勤務に関する補足説明5</t>
  </si>
  <si>
    <t>勤務曜日4</t>
    <rPh sb="0" eb="2">
      <t>キンム</t>
    </rPh>
    <rPh sb="2" eb="4">
      <t>ヨウビ</t>
    </rPh>
    <phoneticPr fontId="1"/>
  </si>
  <si>
    <t>勤務曜日5</t>
    <rPh sb="0" eb="2">
      <t>キンム</t>
    </rPh>
    <rPh sb="2" eb="4">
      <t>ヨウビ</t>
    </rPh>
    <phoneticPr fontId="1"/>
  </si>
  <si>
    <t>始業・終業時刻
及び休憩時間4</t>
    <rPh sb="0" eb="2">
      <t>シギョウ</t>
    </rPh>
    <rPh sb="3" eb="5">
      <t>シュウギョウ</t>
    </rPh>
    <rPh sb="5" eb="7">
      <t>ジコク</t>
    </rPh>
    <rPh sb="8" eb="9">
      <t>オヨ</t>
    </rPh>
    <rPh sb="10" eb="12">
      <t>キュウケイ</t>
    </rPh>
    <rPh sb="12" eb="14">
      <t>ジカン</t>
    </rPh>
    <phoneticPr fontId="1"/>
  </si>
  <si>
    <t>始業・終業時刻
及び休憩時間5</t>
    <rPh sb="0" eb="2">
      <t>シギョウ</t>
    </rPh>
    <rPh sb="3" eb="5">
      <t>シュウギョウ</t>
    </rPh>
    <rPh sb="5" eb="7">
      <t>ジコク</t>
    </rPh>
    <rPh sb="8" eb="9">
      <t>オヨ</t>
    </rPh>
    <rPh sb="10" eb="12">
      <t>キュウケイ</t>
    </rPh>
    <rPh sb="12" eb="14">
      <t>ジカン</t>
    </rPh>
    <phoneticPr fontId="1"/>
  </si>
  <si>
    <t>休憩時間4</t>
    <rPh sb="0" eb="2">
      <t>キュウケイ</t>
    </rPh>
    <rPh sb="2" eb="4">
      <t>ジカン</t>
    </rPh>
    <phoneticPr fontId="1"/>
  </si>
  <si>
    <t>休憩時間5</t>
    <rPh sb="0" eb="2">
      <t>キュウケイ</t>
    </rPh>
    <rPh sb="2" eb="4">
      <t>ジカン</t>
    </rPh>
    <phoneticPr fontId="1"/>
  </si>
  <si>
    <t>勤務曜日1</t>
    <rPh sb="0" eb="2">
      <t>キンム</t>
    </rPh>
    <rPh sb="2" eb="4">
      <t>ヨウビ</t>
    </rPh>
    <phoneticPr fontId="1"/>
  </si>
  <si>
    <t>＜参照データ＞</t>
    <rPh sb="1" eb="3">
      <t>サンショウ</t>
    </rPh>
    <phoneticPr fontId="1"/>
  </si>
  <si>
    <t>担当職員</t>
    <rPh sb="0" eb="2">
      <t>タントウ</t>
    </rPh>
    <rPh sb="2" eb="4">
      <t>ショクイン</t>
    </rPh>
    <phoneticPr fontId="1"/>
  </si>
  <si>
    <t>勤務部署</t>
    <rPh sb="2" eb="4">
      <t>ブショ</t>
    </rPh>
    <phoneticPr fontId="1"/>
  </si>
  <si>
    <t>付記事項</t>
    <rPh sb="0" eb="2">
      <t>フキ</t>
    </rPh>
    <rPh sb="2" eb="4">
      <t>ジコウ</t>
    </rPh>
    <phoneticPr fontId="1"/>
  </si>
  <si>
    <t>学籍番号</t>
    <rPh sb="0" eb="2">
      <t>ガクセキ</t>
    </rPh>
    <rPh sb="2" eb="4">
      <t>バンゴウ</t>
    </rPh>
    <phoneticPr fontId="1"/>
  </si>
  <si>
    <t>→</t>
    <phoneticPr fontId="1"/>
  </si>
  <si>
    <t>記入に関する説明</t>
    <rPh sb="0" eb="2">
      <t>キニュウ</t>
    </rPh>
    <rPh sb="3" eb="4">
      <t>カン</t>
    </rPh>
    <rPh sb="6" eb="8">
      <t>セツメイ</t>
    </rPh>
    <phoneticPr fontId="1"/>
  </si>
  <si>
    <t>選択してください</t>
    <rPh sb="0" eb="2">
      <t>センタク</t>
    </rPh>
    <phoneticPr fontId="1"/>
  </si>
  <si>
    <t>○○○○○○</t>
    <phoneticPr fontId="1"/>
  </si>
  <si>
    <t>○○○○課</t>
    <rPh sb="4" eb="5">
      <t>カ</t>
    </rPh>
    <phoneticPr fontId="1"/>
  </si>
  <si>
    <t>愛大　太郎</t>
    <rPh sb="0" eb="2">
      <t>アイダイ</t>
    </rPh>
    <rPh sb="3" eb="5">
      <t>タロウ</t>
    </rPh>
    <phoneticPr fontId="1"/>
  </si>
  <si>
    <t>愛大　花子</t>
    <rPh sb="0" eb="2">
      <t>アイダイ</t>
    </rPh>
    <rPh sb="3" eb="5">
      <t>ハナコ</t>
    </rPh>
    <phoneticPr fontId="1"/>
  </si>
  <si>
    <t>○○○○○○○○○○</t>
    <phoneticPr fontId="1"/>
  </si>
  <si>
    <t>○○プロジェクト活動事業</t>
    <rPh sb="8" eb="10">
      <t>カツドウ</t>
    </rPh>
    <rPh sb="10" eb="12">
      <t>ジギョウ</t>
    </rPh>
    <phoneticPr fontId="1"/>
  </si>
  <si>
    <t>一般事務</t>
  </si>
  <si>
    <t>○○○○課</t>
    <phoneticPr fontId="1"/>
  </si>
  <si>
    <t>○○プロジェクト活動における事務補助</t>
    <rPh sb="14" eb="16">
      <t>ジム</t>
    </rPh>
    <rPh sb="16" eb="18">
      <t>ホジョ</t>
    </rPh>
    <phoneticPr fontId="1"/>
  </si>
  <si>
    <t>固定制</t>
  </si>
  <si>
    <t>○</t>
  </si>
  <si>
    <t>選択してください</t>
    <rPh sb="0" eb="2">
      <t>センタク</t>
    </rPh>
    <phoneticPr fontId="1"/>
  </si>
  <si>
    <t>一般</t>
  </si>
  <si>
    <t>再雇用</t>
  </si>
  <si>
    <t>　【30日以内の期間を定めて雇用する場合】</t>
    <rPh sb="4" eb="5">
      <t>ニチ</t>
    </rPh>
    <rPh sb="5" eb="7">
      <t>イナイ</t>
    </rPh>
    <rPh sb="8" eb="10">
      <t>キカン</t>
    </rPh>
    <rPh sb="11" eb="12">
      <t>サダ</t>
    </rPh>
    <rPh sb="14" eb="16">
      <t>コヨウ</t>
    </rPh>
    <rPh sb="18" eb="20">
      <t>バアイ</t>
    </rPh>
    <phoneticPr fontId="1"/>
  </si>
  <si>
    <t>　 ただし、【30日以内の期間を定めて雇用する場合】は年齢制限なし</t>
    <rPh sb="27" eb="29">
      <t>ネンレイ</t>
    </rPh>
    <rPh sb="29" eb="31">
      <t>セイゲン</t>
    </rPh>
    <phoneticPr fontId="1"/>
  </si>
  <si>
    <t>臨 時 職 員 雇 用 申 請 書 兼 変 更 届</t>
    <rPh sb="0" eb="1">
      <t>リン</t>
    </rPh>
    <rPh sb="2" eb="3">
      <t>トキ</t>
    </rPh>
    <rPh sb="4" eb="5">
      <t>ショク</t>
    </rPh>
    <rPh sb="6" eb="7">
      <t>イン</t>
    </rPh>
    <rPh sb="8" eb="9">
      <t>ヤトイ</t>
    </rPh>
    <rPh sb="10" eb="11">
      <t>ヨウ</t>
    </rPh>
    <rPh sb="12" eb="13">
      <t>サル</t>
    </rPh>
    <rPh sb="14" eb="15">
      <t>ショウ</t>
    </rPh>
    <rPh sb="16" eb="17">
      <t>ショ</t>
    </rPh>
    <rPh sb="18" eb="19">
      <t>ケン</t>
    </rPh>
    <rPh sb="20" eb="21">
      <t>ヘン</t>
    </rPh>
    <rPh sb="22" eb="23">
      <t>サラ</t>
    </rPh>
    <rPh sb="24" eb="25">
      <t>トド</t>
    </rPh>
    <phoneticPr fontId="1"/>
  </si>
  <si>
    <t>変更時</t>
    <rPh sb="0" eb="2">
      <t>ヘンコウ</t>
    </rPh>
    <rPh sb="2" eb="3">
      <t>ドキ</t>
    </rPh>
    <phoneticPr fontId="1"/>
  </si>
  <si>
    <t>→</t>
    <phoneticPr fontId="1"/>
  </si>
  <si>
    <t>申請課室の情報を入力、又は選択してください。</t>
    <rPh sb="0" eb="2">
      <t>シンセイ</t>
    </rPh>
    <rPh sb="2" eb="3">
      <t>カ</t>
    </rPh>
    <rPh sb="3" eb="4">
      <t>シツ</t>
    </rPh>
    <rPh sb="5" eb="7">
      <t>ジョウホウ</t>
    </rPh>
    <rPh sb="8" eb="10">
      <t>ニュウリョク</t>
    </rPh>
    <rPh sb="11" eb="12">
      <t>マタ</t>
    </rPh>
    <rPh sb="13" eb="15">
      <t>センタク</t>
    </rPh>
    <phoneticPr fontId="1"/>
  </si>
  <si>
    <t>→</t>
    <phoneticPr fontId="1"/>
  </si>
  <si>
    <t>勤務部署を入力してください。</t>
    <rPh sb="0" eb="2">
      <t>キンム</t>
    </rPh>
    <rPh sb="2" eb="4">
      <t>ブショ</t>
    </rPh>
    <rPh sb="5" eb="7">
      <t>ニュウリョク</t>
    </rPh>
    <phoneticPr fontId="1"/>
  </si>
  <si>
    <t>業務内容を入力してください。</t>
    <rPh sb="0" eb="2">
      <t>ギョウム</t>
    </rPh>
    <rPh sb="2" eb="4">
      <t>ナイヨウ</t>
    </rPh>
    <rPh sb="5" eb="7">
      <t>ニュウリョク</t>
    </rPh>
    <phoneticPr fontId="1"/>
  </si>
  <si>
    <t>雇用期間を入力してください。</t>
    <rPh sb="2" eb="4">
      <t>キカン</t>
    </rPh>
    <rPh sb="5" eb="7">
      <t>ニュウリョク</t>
    </rPh>
    <phoneticPr fontId="1"/>
  </si>
  <si>
    <t>雇用期間変更時に入力してください</t>
    <rPh sb="0" eb="2">
      <t>コヨウ</t>
    </rPh>
    <rPh sb="2" eb="4">
      <t>キカン</t>
    </rPh>
    <rPh sb="4" eb="6">
      <t>ヘンコウ</t>
    </rPh>
    <rPh sb="6" eb="7">
      <t>ジ</t>
    </rPh>
    <rPh sb="8" eb="10">
      <t>ニュウリョク</t>
    </rPh>
    <phoneticPr fontId="1"/>
  </si>
  <si>
    <t>①雇用申請書兼変更届（本書）を雇用開始2週間前までに提出している</t>
    <rPh sb="1" eb="3">
      <t>コヨウ</t>
    </rPh>
    <rPh sb="3" eb="6">
      <t>シンセイショ</t>
    </rPh>
    <rPh sb="6" eb="7">
      <t>ケン</t>
    </rPh>
    <rPh sb="7" eb="9">
      <t>ヘンコウ</t>
    </rPh>
    <rPh sb="9" eb="10">
      <t>トドケ</t>
    </rPh>
    <rPh sb="11" eb="13">
      <t>ホンショ</t>
    </rPh>
    <rPh sb="15" eb="17">
      <t>コヨウ</t>
    </rPh>
    <rPh sb="17" eb="19">
      <t>カイシ</t>
    </rPh>
    <rPh sb="20" eb="22">
      <t>シュウカン</t>
    </rPh>
    <rPh sb="22" eb="23">
      <t>マエ</t>
    </rPh>
    <rPh sb="26" eb="28">
      <t>テイシュツ</t>
    </rPh>
    <phoneticPr fontId="1"/>
  </si>
  <si>
    <t>学生</t>
  </si>
  <si>
    <t xml:space="preserve">「雇用条件チェック」は、雇用の可否に関わる重要事項です。
各条件を必ず確認のうえ、選択してください。
判断に迷う場合は、人事課に相談してください。
</t>
    <rPh sb="1" eb="3">
      <t>コヨウ</t>
    </rPh>
    <rPh sb="3" eb="5">
      <t>ジョウケン</t>
    </rPh>
    <rPh sb="12" eb="14">
      <t>コヨウ</t>
    </rPh>
    <rPh sb="15" eb="17">
      <t>カヒ</t>
    </rPh>
    <rPh sb="18" eb="19">
      <t>カカ</t>
    </rPh>
    <rPh sb="21" eb="23">
      <t>ジュウヨウ</t>
    </rPh>
    <rPh sb="23" eb="25">
      <t>ジコウ</t>
    </rPh>
    <rPh sb="29" eb="32">
      <t>カクジョウケン</t>
    </rPh>
    <rPh sb="33" eb="34">
      <t>カナラ</t>
    </rPh>
    <rPh sb="35" eb="37">
      <t>カクニン</t>
    </rPh>
    <rPh sb="41" eb="43">
      <t>センタク</t>
    </rPh>
    <rPh sb="52" eb="54">
      <t>ハンダン</t>
    </rPh>
    <rPh sb="55" eb="56">
      <t>マヨ</t>
    </rPh>
    <rPh sb="57" eb="59">
      <t>バアイ</t>
    </rPh>
    <rPh sb="61" eb="64">
      <t>ジンジカ</t>
    </rPh>
    <rPh sb="65" eb="67">
      <t>ソウダン</t>
    </rPh>
    <phoneticPr fontId="1"/>
  </si>
  <si>
    <t>入力又は選択してください</t>
    <rPh sb="0" eb="2">
      <t>ニュウリョク</t>
    </rPh>
    <rPh sb="2" eb="3">
      <t>マタ</t>
    </rPh>
    <rPh sb="4" eb="6">
      <t>センタク</t>
    </rPh>
    <phoneticPr fontId="1"/>
  </si>
  <si>
    <t>夏季休暇中の勤務の有無を選択してください。　※雇用期間に夏期休暇を含まない場合、"原則無"を選択してください。</t>
    <rPh sb="0" eb="2">
      <t>カキ</t>
    </rPh>
    <rPh sb="2" eb="4">
      <t>キュウカ</t>
    </rPh>
    <rPh sb="4" eb="5">
      <t>チュウ</t>
    </rPh>
    <rPh sb="6" eb="8">
      <t>キンム</t>
    </rPh>
    <rPh sb="9" eb="11">
      <t>ウム</t>
    </rPh>
    <rPh sb="12" eb="14">
      <t>センタク</t>
    </rPh>
    <rPh sb="23" eb="25">
      <t>コヨウ</t>
    </rPh>
    <rPh sb="25" eb="27">
      <t>キカン</t>
    </rPh>
    <rPh sb="33" eb="34">
      <t>フク</t>
    </rPh>
    <rPh sb="37" eb="39">
      <t>バアイ</t>
    </rPh>
    <rPh sb="41" eb="43">
      <t>ゲンソク</t>
    </rPh>
    <rPh sb="43" eb="44">
      <t>ナシ</t>
    </rPh>
    <rPh sb="46" eb="48">
      <t>センタク</t>
    </rPh>
    <phoneticPr fontId="1"/>
  </si>
  <si>
    <t>公募</t>
    <rPh sb="0" eb="2">
      <t>コウボ</t>
    </rPh>
    <phoneticPr fontId="1"/>
  </si>
  <si>
    <t>院生</t>
  </si>
  <si>
    <t>「予算区分」 　　"人事課予算"　　 ：　臨時職員雇用予定届を、雇用の前年度に提出した場合
　　　　　　　　　　"申請課室予算"　： 　　　　　　〃　　　　　　　　　　　　　　　　　　　　　　しなかった場合
「予算単位コード」、「予算単位名称」、「目的コード」、「目的名称」は、"申請課室予算"の場合のみ入力してください。</t>
    <rPh sb="1" eb="3">
      <t>ヨサン</t>
    </rPh>
    <rPh sb="3" eb="5">
      <t>クブン</t>
    </rPh>
    <rPh sb="10" eb="13">
      <t>ジンジカ</t>
    </rPh>
    <rPh sb="13" eb="15">
      <t>ヨサン</t>
    </rPh>
    <rPh sb="21" eb="23">
      <t>リンジ</t>
    </rPh>
    <rPh sb="23" eb="25">
      <t>ショクイン</t>
    </rPh>
    <rPh sb="25" eb="27">
      <t>コヨウ</t>
    </rPh>
    <rPh sb="27" eb="29">
      <t>ヨテイ</t>
    </rPh>
    <rPh sb="29" eb="30">
      <t>トドケ</t>
    </rPh>
    <rPh sb="32" eb="34">
      <t>コヨウ</t>
    </rPh>
    <rPh sb="35" eb="37">
      <t>ゼンネン</t>
    </rPh>
    <rPh sb="37" eb="38">
      <t>ド</t>
    </rPh>
    <rPh sb="39" eb="41">
      <t>テイシュツ</t>
    </rPh>
    <rPh sb="43" eb="45">
      <t>バアイ</t>
    </rPh>
    <rPh sb="57" eb="59">
      <t>シンセイ</t>
    </rPh>
    <rPh sb="59" eb="61">
      <t>カシツ</t>
    </rPh>
    <rPh sb="61" eb="63">
      <t>ヨサン</t>
    </rPh>
    <rPh sb="101" eb="103">
      <t>バアイ</t>
    </rPh>
    <rPh sb="140" eb="142">
      <t>シンセイ</t>
    </rPh>
    <rPh sb="142" eb="144">
      <t>カシツ</t>
    </rPh>
    <rPh sb="144" eb="146">
      <t>ヨサン</t>
    </rPh>
    <rPh sb="148" eb="150">
      <t>バアイ</t>
    </rPh>
    <rPh sb="152" eb="154">
      <t>ニュウリョク</t>
    </rPh>
    <phoneticPr fontId="1"/>
  </si>
  <si>
    <t>生年月日</t>
    <rPh sb="0" eb="4">
      <t>セイネンガッピ</t>
    </rPh>
    <phoneticPr fontId="1"/>
  </si>
  <si>
    <r>
      <t xml:space="preserve">通常以外の場合の
</t>
    </r>
    <r>
      <rPr>
        <sz val="9"/>
        <color theme="1"/>
        <rFont val="ＭＳ Ｐ明朝"/>
        <family val="1"/>
        <charset val="128"/>
      </rPr>
      <t>期間・時期</t>
    </r>
    <rPh sb="0" eb="2">
      <t>ツウジョウ</t>
    </rPh>
    <rPh sb="2" eb="4">
      <t>イガイ</t>
    </rPh>
    <rPh sb="5" eb="7">
      <t>バアイ</t>
    </rPh>
    <rPh sb="9" eb="11">
      <t>キカン</t>
    </rPh>
    <rPh sb="12" eb="14">
      <t>ジキ</t>
    </rPh>
    <phoneticPr fontId="1"/>
  </si>
  <si>
    <t>日</t>
    <rPh sb="0" eb="1">
      <t>ニチ</t>
    </rPh>
    <phoneticPr fontId="1"/>
  </si>
  <si>
    <t>④当該臨時職員の年齢が、雇用年度において、65歳以下であることを確認している</t>
    <rPh sb="1" eb="3">
      <t>トウガイ</t>
    </rPh>
    <rPh sb="3" eb="5">
      <t>リンジ</t>
    </rPh>
    <rPh sb="5" eb="7">
      <t>ショクイン</t>
    </rPh>
    <rPh sb="8" eb="10">
      <t>ネンレイ</t>
    </rPh>
    <rPh sb="12" eb="14">
      <t>コヨウ</t>
    </rPh>
    <rPh sb="14" eb="16">
      <t>ネンド</t>
    </rPh>
    <rPh sb="23" eb="24">
      <t>サイ</t>
    </rPh>
    <rPh sb="24" eb="26">
      <t>イカ</t>
    </rPh>
    <rPh sb="32" eb="34">
      <t>カクニン</t>
    </rPh>
    <phoneticPr fontId="1"/>
  </si>
  <si>
    <t>名</t>
    <rPh sb="0" eb="1">
      <t>メイ</t>
    </rPh>
    <phoneticPr fontId="1"/>
  </si>
  <si>
    <t>XXXXXX</t>
    <phoneticPr fontId="1"/>
  </si>
  <si>
    <t>XXXXXX</t>
    <phoneticPr fontId="1"/>
  </si>
  <si>
    <t>23XXXXX</t>
    <phoneticPr fontId="1"/>
  </si>
  <si>
    <t>23XXXXX</t>
    <phoneticPr fontId="1"/>
  </si>
  <si>
    <t>愛大</t>
    <phoneticPr fontId="1"/>
  </si>
  <si>
    <t>一郎</t>
    <phoneticPr fontId="1"/>
  </si>
  <si>
    <t>二郎</t>
    <rPh sb="0" eb="1">
      <t>ニ</t>
    </rPh>
    <phoneticPr fontId="1"/>
  </si>
  <si>
    <t>三郎</t>
    <rPh sb="0" eb="1">
      <t>サン</t>
    </rPh>
    <phoneticPr fontId="1"/>
  </si>
  <si>
    <t>四郎</t>
    <rPh sb="0" eb="1">
      <t>ヨン</t>
    </rPh>
    <phoneticPr fontId="1"/>
  </si>
  <si>
    <t>五郎</t>
    <rPh sb="0" eb="1">
      <t>ゴ</t>
    </rPh>
    <phoneticPr fontId="1"/>
  </si>
  <si>
    <t>六郎</t>
    <rPh sb="0" eb="1">
      <t>ロク</t>
    </rPh>
    <phoneticPr fontId="1"/>
  </si>
  <si>
    <t>生年月日</t>
    <rPh sb="0" eb="2">
      <t>セイネン</t>
    </rPh>
    <rPh sb="2" eb="4">
      <t>ガッピ</t>
    </rPh>
    <phoneticPr fontId="1"/>
  </si>
  <si>
    <t>通常</t>
  </si>
  <si>
    <t>通常以外</t>
  </si>
  <si>
    <t>夏期休暇、2・3月</t>
    <rPh sb="0" eb="2">
      <t>カキ</t>
    </rPh>
    <rPh sb="2" eb="4">
      <t>キュウカ</t>
    </rPh>
    <rPh sb="8" eb="9">
      <t>ガツ</t>
    </rPh>
    <phoneticPr fontId="1"/>
  </si>
  <si>
    <t>担当する業務の種別を選択してください。</t>
    <rPh sb="0" eb="2">
      <t>タントウ</t>
    </rPh>
    <rPh sb="4" eb="6">
      <t>ギョウム</t>
    </rPh>
    <rPh sb="7" eb="9">
      <t>シュベツ</t>
    </rPh>
    <rPh sb="10" eb="12">
      <t>センタク</t>
    </rPh>
    <phoneticPr fontId="1"/>
  </si>
  <si>
    <t>本書をサイボウズ回覧板に提出する日を入力してください。雇用期間変更時は、変更時の提出日を入力してください。</t>
    <rPh sb="0" eb="1">
      <t>ホン</t>
    </rPh>
    <rPh sb="8" eb="11">
      <t>カイランバン</t>
    </rPh>
    <rPh sb="12" eb="14">
      <t>テイシュツ</t>
    </rPh>
    <rPh sb="16" eb="17">
      <t>ヒ</t>
    </rPh>
    <rPh sb="18" eb="20">
      <t>ニュウリョク</t>
    </rPh>
    <rPh sb="27" eb="29">
      <t>コヨウ</t>
    </rPh>
    <rPh sb="29" eb="31">
      <t>キカン</t>
    </rPh>
    <rPh sb="31" eb="33">
      <t>ヘンコウ</t>
    </rPh>
    <rPh sb="33" eb="34">
      <t>ジ</t>
    </rPh>
    <rPh sb="36" eb="38">
      <t>ヘンコウ</t>
    </rPh>
    <rPh sb="38" eb="39">
      <t>ジ</t>
    </rPh>
    <rPh sb="40" eb="42">
      <t>テイシュツ</t>
    </rPh>
    <rPh sb="42" eb="43">
      <t>ヒ</t>
    </rPh>
    <rPh sb="44" eb="46">
      <t>ニュウリョク</t>
    </rPh>
    <phoneticPr fontId="1"/>
  </si>
  <si>
    <t>期間・時期</t>
    <rPh sb="0" eb="2">
      <t>キカン</t>
    </rPh>
    <rPh sb="3" eb="5">
      <t>ジキ</t>
    </rPh>
    <phoneticPr fontId="1"/>
  </si>
  <si>
    <t>「勤務区分」　　"固定制"　：　勤務曜日・時間が決まっている場合
　　　　　　　　　 "シフト制" ：　　　　　　　〃　　　 決まっていない場合
「所定労働日数」、「所定労働時間数」は、1週間分に換算した平均値を入力してください。</t>
    <rPh sb="1" eb="3">
      <t>キンム</t>
    </rPh>
    <rPh sb="3" eb="5">
      <t>クブン</t>
    </rPh>
    <rPh sb="16" eb="18">
      <t>キンム</t>
    </rPh>
    <rPh sb="18" eb="20">
      <t>ヨウビ</t>
    </rPh>
    <rPh sb="21" eb="23">
      <t>ジカン</t>
    </rPh>
    <rPh sb="24" eb="25">
      <t>キ</t>
    </rPh>
    <rPh sb="30" eb="32">
      <t>バアイ</t>
    </rPh>
    <rPh sb="63" eb="64">
      <t>キ</t>
    </rPh>
    <rPh sb="70" eb="72">
      <t>バアイ</t>
    </rPh>
    <rPh sb="74" eb="76">
      <t>ショテイ</t>
    </rPh>
    <rPh sb="76" eb="78">
      <t>ロウドウ</t>
    </rPh>
    <rPh sb="78" eb="80">
      <t>ニッスウ</t>
    </rPh>
    <rPh sb="83" eb="85">
      <t>ショテイ</t>
    </rPh>
    <rPh sb="85" eb="87">
      <t>ロウドウ</t>
    </rPh>
    <rPh sb="87" eb="90">
      <t>ジカンスウ</t>
    </rPh>
    <rPh sb="94" eb="96">
      <t>シュウカン</t>
    </rPh>
    <rPh sb="96" eb="97">
      <t>ブン</t>
    </rPh>
    <rPh sb="98" eb="100">
      <t>カンサン</t>
    </rPh>
    <rPh sb="102" eb="104">
      <t>ヘイキン</t>
    </rPh>
    <rPh sb="104" eb="105">
      <t>アタイ</t>
    </rPh>
    <rPh sb="106" eb="108">
      <t>ニュウリョク</t>
    </rPh>
    <phoneticPr fontId="1"/>
  </si>
  <si>
    <t>雇用期間を変更する場合は、変更後の期間を入力のうえ、サイボウズ回覧板の本文に変更理由を添えて再提出してください。</t>
    <rPh sb="0" eb="2">
      <t>コヨウ</t>
    </rPh>
    <rPh sb="2" eb="4">
      <t>キカン</t>
    </rPh>
    <rPh sb="5" eb="7">
      <t>ヘンコウ</t>
    </rPh>
    <rPh sb="9" eb="11">
      <t>バアイ</t>
    </rPh>
    <rPh sb="20" eb="22">
      <t>ニュウリョク</t>
    </rPh>
    <rPh sb="46" eb="47">
      <t>サイ</t>
    </rPh>
    <rPh sb="47" eb="49">
      <t>テイシュツ</t>
    </rPh>
    <phoneticPr fontId="1"/>
  </si>
  <si>
    <t>・「対象者」は、1件あたり最大10人まで入力できます。
　10人を超えて雇用する場合は、行の挿入はせずに、新たにファイルを作成してください。
・「公募」の場合、「姓」「名」の入力は不要です。
・「教職員番号」は、「新規/再雇用」で"再雇用"を選択した場合のみ入力してください。　　
・「学籍番号」は、「区分」で"院生"又は"学生"を選択した場合のみ入力してください。　
・「生年月日」は、日付表記（yyyy/m/d）で入力してください。
・「姓」「名」が英字の場合は、全角カタカナで入力してください。</t>
    <rPh sb="2" eb="5">
      <t>タイショウシャ</t>
    </rPh>
    <rPh sb="9" eb="10">
      <t>ケン</t>
    </rPh>
    <rPh sb="13" eb="15">
      <t>サイダイ</t>
    </rPh>
    <rPh sb="17" eb="18">
      <t>ニン</t>
    </rPh>
    <rPh sb="20" eb="22">
      <t>ニュウリョク</t>
    </rPh>
    <rPh sb="31" eb="32">
      <t>ニン</t>
    </rPh>
    <rPh sb="33" eb="34">
      <t>コ</t>
    </rPh>
    <rPh sb="36" eb="38">
      <t>コヨウ</t>
    </rPh>
    <rPh sb="40" eb="42">
      <t>バアイ</t>
    </rPh>
    <rPh sb="53" eb="54">
      <t>アラ</t>
    </rPh>
    <rPh sb="61" eb="63">
      <t>サクセイ</t>
    </rPh>
    <rPh sb="73" eb="75">
      <t>コウボ</t>
    </rPh>
    <rPh sb="77" eb="79">
      <t>バアイ</t>
    </rPh>
    <rPh sb="81" eb="82">
      <t>セイ</t>
    </rPh>
    <rPh sb="84" eb="85">
      <t>メイ</t>
    </rPh>
    <rPh sb="87" eb="89">
      <t>ニュウリョク</t>
    </rPh>
    <rPh sb="90" eb="92">
      <t>フヨウ</t>
    </rPh>
    <rPh sb="107" eb="109">
      <t>シンキ</t>
    </rPh>
    <rPh sb="110" eb="113">
      <t>サイコヨウ</t>
    </rPh>
    <rPh sb="116" eb="119">
      <t>サイコヨウ</t>
    </rPh>
    <rPh sb="121" eb="123">
      <t>センタク</t>
    </rPh>
    <rPh sb="125" eb="127">
      <t>バアイ</t>
    </rPh>
    <rPh sb="129" eb="131">
      <t>ニュウリョク</t>
    </rPh>
    <rPh sb="151" eb="153">
      <t>クブン</t>
    </rPh>
    <rPh sb="156" eb="158">
      <t>インセイ</t>
    </rPh>
    <rPh sb="159" eb="160">
      <t>マタ</t>
    </rPh>
    <rPh sb="162" eb="164">
      <t>ガクセイ</t>
    </rPh>
    <rPh sb="166" eb="168">
      <t>センタク</t>
    </rPh>
    <rPh sb="170" eb="172">
      <t>バアイ</t>
    </rPh>
    <rPh sb="174" eb="176">
      <t>ニュウリョク</t>
    </rPh>
    <rPh sb="187" eb="189">
      <t>セイネン</t>
    </rPh>
    <rPh sb="189" eb="191">
      <t>ガッピ</t>
    </rPh>
    <rPh sb="194" eb="196">
      <t>ヒヅケ</t>
    </rPh>
    <rPh sb="196" eb="198">
      <t>ヒョウキ</t>
    </rPh>
    <rPh sb="209" eb="211">
      <t>ニュウリョク</t>
    </rPh>
    <rPh sb="221" eb="222">
      <t>セイ</t>
    </rPh>
    <rPh sb="224" eb="225">
      <t>メイ</t>
    </rPh>
    <rPh sb="227" eb="229">
      <t>エイジ</t>
    </rPh>
    <rPh sb="230" eb="232">
      <t>バアイ</t>
    </rPh>
    <rPh sb="234" eb="236">
      <t>ゼンカク</t>
    </rPh>
    <rPh sb="241" eb="243">
      <t>ニュウリョク</t>
    </rPh>
    <phoneticPr fontId="1"/>
  </si>
  <si>
    <t>「備考」は、対象者に関する付記事項がある場合等、必要に応じて入力してください。
例：非常勤教員と兼務、今年度学部から大学院に進学した</t>
    <rPh sb="1" eb="3">
      <t>ビコウ</t>
    </rPh>
    <rPh sb="6" eb="9">
      <t>タイショウシャ</t>
    </rPh>
    <rPh sb="10" eb="11">
      <t>カン</t>
    </rPh>
    <rPh sb="13" eb="15">
      <t>フキ</t>
    </rPh>
    <rPh sb="15" eb="17">
      <t>ジコウ</t>
    </rPh>
    <rPh sb="20" eb="22">
      <t>バアイ</t>
    </rPh>
    <rPh sb="22" eb="23">
      <t>トウ</t>
    </rPh>
    <rPh sb="40" eb="41">
      <t>レイ</t>
    </rPh>
    <rPh sb="42" eb="45">
      <t>ヒジョウキン</t>
    </rPh>
    <rPh sb="45" eb="47">
      <t>キョウイン</t>
    </rPh>
    <rPh sb="48" eb="50">
      <t>ケンム</t>
    </rPh>
    <rPh sb="51" eb="54">
      <t>コンネンド</t>
    </rPh>
    <rPh sb="54" eb="56">
      <t>ガクブ</t>
    </rPh>
    <rPh sb="58" eb="61">
      <t>ダイガクイン</t>
    </rPh>
    <rPh sb="62" eb="64">
      <t>シンガク</t>
    </rPh>
    <phoneticPr fontId="1"/>
  </si>
  <si>
    <r>
      <t xml:space="preserve">労働日及び
労働時間
</t>
    </r>
    <r>
      <rPr>
        <sz val="9"/>
        <color theme="1"/>
        <rFont val="ＭＳ Ｐ明朝"/>
        <family val="1"/>
        <charset val="128"/>
      </rPr>
      <t>※業務種別がSA,TA,
中国研究科授業補助員の場合は入力不要</t>
    </r>
    <rPh sb="0" eb="2">
      <t>ロウドウ</t>
    </rPh>
    <rPh sb="2" eb="3">
      <t>ビ</t>
    </rPh>
    <rPh sb="3" eb="4">
      <t>オヨ</t>
    </rPh>
    <rPh sb="6" eb="8">
      <t>ロウドウ</t>
    </rPh>
    <rPh sb="8" eb="10">
      <t>ジカン</t>
    </rPh>
    <rPh sb="13" eb="15">
      <t>ギョウム</t>
    </rPh>
    <rPh sb="15" eb="17">
      <t>シュベツ</t>
    </rPh>
    <rPh sb="25" eb="27">
      <t>チュウゴク</t>
    </rPh>
    <rPh sb="27" eb="30">
      <t>ケンキュウカ</t>
    </rPh>
    <rPh sb="30" eb="32">
      <t>ジュギョウ</t>
    </rPh>
    <rPh sb="32" eb="35">
      <t>ホジョイン</t>
    </rPh>
    <rPh sb="36" eb="38">
      <t>バアイ</t>
    </rPh>
    <rPh sb="39" eb="41">
      <t>ニュウリョク</t>
    </rPh>
    <phoneticPr fontId="1"/>
  </si>
  <si>
    <r>
      <t xml:space="preserve">雇用条件
チェック
</t>
    </r>
    <r>
      <rPr>
        <sz val="8"/>
        <color theme="1"/>
        <rFont val="ＭＳ Ｐ明朝"/>
        <family val="1"/>
        <charset val="128"/>
      </rPr>
      <t>※①～⑤のいずれかに
”×”印がある場合は雇用ができない可能性が
あります</t>
    </r>
    <rPh sb="0" eb="2">
      <t>コヨウ</t>
    </rPh>
    <rPh sb="2" eb="4">
      <t>ジョウケン</t>
    </rPh>
    <rPh sb="25" eb="26">
      <t>シルシ</t>
    </rPh>
    <rPh sb="29" eb="31">
      <t>バアイ</t>
    </rPh>
    <rPh sb="32" eb="34">
      <t>コヨウ</t>
    </rPh>
    <rPh sb="39" eb="42">
      <t>カノウセイ</t>
    </rPh>
    <phoneticPr fontId="1"/>
  </si>
  <si>
    <r>
      <t xml:space="preserve">「区分」　　"通常" 　　　 ：　雇用期間中の基本的な勤務の場合
　　　　　　 "通常以外"　：　夏季休暇期間等の一定期間のみ勤務の曜日・時間が異なる場合
「通常以外の場合の期間・時期」　："通常以外"を選択した場合のみ説明（夏季休暇等）を入力してください。
「月」「火」「水」「木」「金」「土」「日」に関しては、働く曜日に○を選択してください。
「開始時間」「終了時間」は、時間表記（hh:mm)で入力してください。
「うち、休憩時間」は、休憩がない場合には、"0時00分"と入力してください。
「付記事項」は、上記で入力しきれない労働日及び労働時間に関するもの（例：講義期間以外は勤務無）を必要に応じて入力してください。
★「時間帯」入力例
　&lt;事例１&gt; 曜日によって働く時間が異なる場合
</t>
    </r>
    <r>
      <rPr>
        <sz val="9"/>
        <color theme="1"/>
        <rFont val="ＭＳ 明朝"/>
        <family val="1"/>
        <charset val="128"/>
      </rPr>
      <t>　　　通常　火　 9時00分-14時00分
　　　通常　水　10時00分-15時00分</t>
    </r>
    <r>
      <rPr>
        <sz val="9"/>
        <color theme="1"/>
        <rFont val="ＭＳ Ｐ明朝"/>
        <family val="1"/>
        <charset val="128"/>
      </rPr>
      <t xml:space="preserve">
　&lt;事例２&gt; 一定期間(夏季休暇、2・3月等)のみ働く時間が異なる場合</t>
    </r>
    <r>
      <rPr>
        <sz val="9"/>
        <color theme="1"/>
        <rFont val="ＭＳ 明朝"/>
        <family val="1"/>
        <charset val="128"/>
      </rPr>
      <t xml:space="preserve">
　　　通常　　　　　　　　　　　　火水　11時00分-19時00分
　　　通常以外　夏季休暇、2・3月  火水　 9時00分-17時00分 </t>
    </r>
    <rPh sb="1" eb="3">
      <t>クブン</t>
    </rPh>
    <rPh sb="17" eb="19">
      <t>コヨウ</t>
    </rPh>
    <rPh sb="19" eb="21">
      <t>キカン</t>
    </rPh>
    <rPh sb="21" eb="22">
      <t>チュウ</t>
    </rPh>
    <rPh sb="23" eb="26">
      <t>キホンテキ</t>
    </rPh>
    <rPh sb="27" eb="29">
      <t>キンム</t>
    </rPh>
    <rPh sb="30" eb="32">
      <t>バアイ</t>
    </rPh>
    <rPh sb="41" eb="43">
      <t>ツウジョウ</t>
    </rPh>
    <rPh sb="43" eb="45">
      <t>イガイ</t>
    </rPh>
    <rPh sb="49" eb="53">
      <t>カキキュウカ</t>
    </rPh>
    <rPh sb="53" eb="55">
      <t>キカン</t>
    </rPh>
    <rPh sb="55" eb="56">
      <t>ナド</t>
    </rPh>
    <rPh sb="57" eb="61">
      <t>イッテイキカン</t>
    </rPh>
    <rPh sb="63" eb="65">
      <t>キンム</t>
    </rPh>
    <rPh sb="66" eb="68">
      <t>ヨウビ</t>
    </rPh>
    <rPh sb="69" eb="71">
      <t>ジカン</t>
    </rPh>
    <rPh sb="72" eb="73">
      <t>コト</t>
    </rPh>
    <rPh sb="75" eb="77">
      <t>バアイ</t>
    </rPh>
    <rPh sb="96" eb="98">
      <t>ツウジョウ</t>
    </rPh>
    <rPh sb="98" eb="100">
      <t>イガイ</t>
    </rPh>
    <rPh sb="110" eb="112">
      <t>セツメイ</t>
    </rPh>
    <rPh sb="113" eb="115">
      <t>カキ</t>
    </rPh>
    <rPh sb="115" eb="117">
      <t>キュウカ</t>
    </rPh>
    <rPh sb="117" eb="118">
      <t>トウ</t>
    </rPh>
    <rPh sb="120" eb="122">
      <t>ニュウリョク</t>
    </rPh>
    <rPh sb="131" eb="132">
      <t>ゲツ</t>
    </rPh>
    <rPh sb="137" eb="138">
      <t>スイ</t>
    </rPh>
    <rPh sb="140" eb="141">
      <t>モク</t>
    </rPh>
    <rPh sb="143" eb="144">
      <t>キン</t>
    </rPh>
    <rPh sb="146" eb="147">
      <t>ド</t>
    </rPh>
    <rPh sb="149" eb="150">
      <t>ニチ</t>
    </rPh>
    <rPh sb="152" eb="153">
      <t>カン</t>
    </rPh>
    <rPh sb="157" eb="158">
      <t>ハタラ</t>
    </rPh>
    <rPh sb="159" eb="161">
      <t>ヨウビ</t>
    </rPh>
    <rPh sb="164" eb="166">
      <t>センタク</t>
    </rPh>
    <rPh sb="175" eb="177">
      <t>カイシ</t>
    </rPh>
    <rPh sb="177" eb="179">
      <t>ジカン</t>
    </rPh>
    <rPh sb="181" eb="183">
      <t>シュウリョウ</t>
    </rPh>
    <rPh sb="183" eb="185">
      <t>ジカン</t>
    </rPh>
    <rPh sb="188" eb="190">
      <t>ジカン</t>
    </rPh>
    <rPh sb="190" eb="192">
      <t>ヒョウキ</t>
    </rPh>
    <rPh sb="200" eb="202">
      <t>ニュウリョク</t>
    </rPh>
    <rPh sb="214" eb="216">
      <t>キュウケイ</t>
    </rPh>
    <rPh sb="216" eb="218">
      <t>ジカン</t>
    </rPh>
    <rPh sb="221" eb="223">
      <t>キュウケイ</t>
    </rPh>
    <rPh sb="226" eb="228">
      <t>バアイ</t>
    </rPh>
    <rPh sb="233" eb="234">
      <t>ジ</t>
    </rPh>
    <rPh sb="236" eb="237">
      <t>フン</t>
    </rPh>
    <rPh sb="239" eb="241">
      <t>ニュウリョク</t>
    </rPh>
    <rPh sb="250" eb="252">
      <t>フキ</t>
    </rPh>
    <rPh sb="252" eb="254">
      <t>ジコウ</t>
    </rPh>
    <rPh sb="257" eb="259">
      <t>ジョウキ</t>
    </rPh>
    <rPh sb="260" eb="262">
      <t>ニュウリョク</t>
    </rPh>
    <rPh sb="267" eb="269">
      <t>ロウドウ</t>
    </rPh>
    <rPh sb="269" eb="270">
      <t>ビ</t>
    </rPh>
    <rPh sb="270" eb="271">
      <t>オヨ</t>
    </rPh>
    <rPh sb="272" eb="274">
      <t>ロウドウ</t>
    </rPh>
    <rPh sb="274" eb="276">
      <t>ジカン</t>
    </rPh>
    <rPh sb="277" eb="278">
      <t>カン</t>
    </rPh>
    <rPh sb="303" eb="305">
      <t>ニュウリョク</t>
    </rPh>
    <rPh sb="315" eb="318">
      <t>ジカンタイ</t>
    </rPh>
    <rPh sb="319" eb="321">
      <t>ニュウリョク</t>
    </rPh>
    <rPh sb="321" eb="322">
      <t>レイ</t>
    </rPh>
    <phoneticPr fontId="1"/>
  </si>
  <si>
    <t>yyyy年m月d日</t>
    <rPh sb="4" eb="5">
      <t>ネン</t>
    </rPh>
    <rPh sb="6" eb="7">
      <t>ツキ</t>
    </rPh>
    <rPh sb="8" eb="9">
      <t>ニチ</t>
    </rPh>
    <phoneticPr fontId="1"/>
  </si>
  <si>
    <t>yyyy年m月d日</t>
    <rPh sb="4" eb="5">
      <t>ネン</t>
    </rPh>
    <rPh sb="6" eb="7">
      <t>ツキ</t>
    </rPh>
    <rPh sb="8" eb="9">
      <t>ヒ</t>
    </rPh>
    <phoneticPr fontId="1"/>
  </si>
  <si>
    <r>
      <t>　・週所定労働時間数：</t>
    </r>
    <r>
      <rPr>
        <sz val="10"/>
        <color theme="1"/>
        <rFont val="ＭＳ Ｐ明朝"/>
        <family val="1"/>
        <charset val="128"/>
      </rPr>
      <t>26時間以内</t>
    </r>
    <r>
      <rPr>
        <sz val="9"/>
        <color theme="1"/>
        <rFont val="ＭＳ Ｐ明朝"/>
        <family val="1"/>
        <charset val="128"/>
      </rPr>
      <t>、週所定労働日数：4</t>
    </r>
    <r>
      <rPr>
        <sz val="10"/>
        <color theme="1"/>
        <rFont val="ＭＳ Ｐ明朝"/>
        <family val="1"/>
        <charset val="128"/>
      </rPr>
      <t>日以内</t>
    </r>
    <r>
      <rPr>
        <sz val="9"/>
        <color theme="1"/>
        <rFont val="ＭＳ Ｐ明朝"/>
        <family val="1"/>
        <charset val="128"/>
      </rPr>
      <t>、１日所定労働時間数：</t>
    </r>
    <r>
      <rPr>
        <sz val="10"/>
        <color theme="1"/>
        <rFont val="ＭＳ Ｐ明朝"/>
        <family val="1"/>
        <charset val="128"/>
      </rPr>
      <t>7時間以内</t>
    </r>
    <rPh sb="23" eb="25">
      <t>ニッスウ</t>
    </rPh>
    <rPh sb="39" eb="40">
      <t>スウ</t>
    </rPh>
    <phoneticPr fontId="1"/>
  </si>
  <si>
    <t>2022.3 版</t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</si>
</sst>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F800]dddd\,\ mmmm\ dd\,\ yyyy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3">
    <xf numFmtId="0" fontId="0" fillId="0" borderId="0" xfId="0">
      <alignment vertical="center"/>
    </xf>
    <xf numFmtId="32" fontId="2" fillId="0" borderId="0" xfId="0" applyNumberFormat="1" applyFont="1">
      <alignment vertical="center"/>
    </xf>
    <xf numFmtId="0" fontId="3" fillId="5" borderId="3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32" fontId="2" fillId="0" borderId="56" xfId="0" applyNumberFormat="1" applyFont="1" applyBorder="1" applyAlignment="1">
      <alignment horizontal="center" vertical="center"/>
    </xf>
    <xf numFmtId="0" fontId="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4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3" fillId="3" borderId="36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vertical="center"/>
    </xf>
    <xf numFmtId="0" fontId="3" fillId="3" borderId="39" xfId="0" applyFont="1" applyFill="1" applyBorder="1" applyAlignment="1" applyProtection="1">
      <alignment vertical="center"/>
    </xf>
    <xf numFmtId="0" fontId="3" fillId="0" borderId="36" xfId="0" applyFont="1" applyBorder="1" applyProtection="1">
      <alignment vertical="center"/>
    </xf>
    <xf numFmtId="0" fontId="3" fillId="3" borderId="37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19" xfId="0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4" fillId="3" borderId="36" xfId="0" applyFont="1" applyFill="1" applyBorder="1" applyAlignment="1" applyProtection="1">
      <alignment vertical="center"/>
    </xf>
    <xf numFmtId="0" fontId="3" fillId="0" borderId="66" xfId="0" applyFont="1" applyFill="1" applyBorder="1" applyAlignment="1" applyProtection="1">
      <alignment horizontal="center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3" fillId="0" borderId="67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2" fontId="2" fillId="0" borderId="3" xfId="0" applyNumberFormat="1" applyFont="1" applyBorder="1" applyAlignment="1">
      <alignment horizontal="center" vertical="center"/>
    </xf>
    <xf numFmtId="176" fontId="13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0" fillId="6" borderId="3" xfId="0" applyFill="1" applyBorder="1" applyAlignment="1">
      <alignment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3" xfId="0" applyFont="1" applyFill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56" fontId="16" fillId="0" borderId="3" xfId="0" applyNumberFormat="1" applyFont="1" applyBorder="1" applyAlignment="1">
      <alignment horizontal="center" vertical="center" shrinkToFit="1"/>
    </xf>
    <xf numFmtId="176" fontId="16" fillId="0" borderId="3" xfId="0" applyNumberFormat="1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19" fillId="7" borderId="8" xfId="0" applyFont="1" applyFill="1" applyBorder="1" applyAlignment="1" applyProtection="1">
      <alignment vertical="center"/>
    </xf>
    <xf numFmtId="0" fontId="19" fillId="7" borderId="2" xfId="0" applyFont="1" applyFill="1" applyBorder="1" applyAlignment="1" applyProtection="1">
      <alignment vertical="center"/>
    </xf>
    <xf numFmtId="0" fontId="19" fillId="7" borderId="9" xfId="0" applyFont="1" applyFill="1" applyBorder="1" applyAlignment="1" applyProtection="1">
      <alignment vertical="center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 shrinkToFit="1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 shrinkToFit="1"/>
    </xf>
    <xf numFmtId="0" fontId="3" fillId="2" borderId="77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14" fontId="16" fillId="0" borderId="3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6" fillId="0" borderId="3" xfId="0" applyNumberFormat="1" applyFont="1" applyBorder="1" applyAlignment="1">
      <alignment vertical="center" shrinkToFit="1"/>
    </xf>
    <xf numFmtId="0" fontId="3" fillId="0" borderId="2" xfId="0" applyFont="1" applyBorder="1" applyProtection="1">
      <alignment vertical="center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54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32" fontId="3" fillId="2" borderId="45" xfId="0" applyNumberFormat="1" applyFont="1" applyFill="1" applyBorder="1" applyAlignment="1" applyProtection="1">
      <alignment horizontal="center" vertical="center"/>
      <protection locked="0"/>
    </xf>
    <xf numFmtId="32" fontId="3" fillId="2" borderId="46" xfId="0" applyNumberFormat="1" applyFont="1" applyFill="1" applyBorder="1" applyAlignment="1" applyProtection="1">
      <alignment horizontal="center" vertical="center"/>
      <protection locked="0"/>
    </xf>
    <xf numFmtId="32" fontId="3" fillId="2" borderId="42" xfId="0" applyNumberFormat="1" applyFont="1" applyFill="1" applyBorder="1" applyAlignment="1" applyProtection="1">
      <alignment horizontal="center" vertical="center"/>
      <protection locked="0"/>
    </xf>
    <xf numFmtId="32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wrapText="1"/>
    </xf>
    <xf numFmtId="0" fontId="3" fillId="0" borderId="63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textRotation="255" wrapText="1"/>
    </xf>
    <xf numFmtId="0" fontId="5" fillId="0" borderId="5" xfId="0" applyFont="1" applyBorder="1" applyAlignment="1" applyProtection="1">
      <alignment horizontal="center" vertical="center" textRotation="255" wrapText="1"/>
    </xf>
    <xf numFmtId="0" fontId="5" fillId="0" borderId="22" xfId="0" applyFont="1" applyBorder="1" applyAlignment="1" applyProtection="1">
      <alignment horizontal="center" vertical="center" textRotation="255" wrapText="1"/>
    </xf>
    <xf numFmtId="0" fontId="5" fillId="0" borderId="6" xfId="0" applyFont="1" applyBorder="1" applyAlignment="1" applyProtection="1">
      <alignment horizontal="center" vertical="center" textRotation="255" wrapText="1"/>
    </xf>
    <xf numFmtId="0" fontId="4" fillId="2" borderId="41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6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 vertical="center" shrinkToFit="1"/>
    </xf>
    <xf numFmtId="177" fontId="2" fillId="4" borderId="54" xfId="0" applyNumberFormat="1" applyFont="1" applyFill="1" applyBorder="1" applyAlignment="1" applyProtection="1">
      <alignment horizontal="center" vertical="center" shrinkToFit="1"/>
      <protection locked="0"/>
    </xf>
    <xf numFmtId="177" fontId="2" fillId="4" borderId="30" xfId="0" applyNumberFormat="1" applyFont="1" applyFill="1" applyBorder="1" applyAlignment="1" applyProtection="1">
      <alignment horizontal="center" vertical="center" shrinkToFit="1"/>
      <protection locked="0"/>
    </xf>
    <xf numFmtId="177" fontId="2" fillId="4" borderId="5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horizontal="center" vertical="center" shrinkToFit="1"/>
    </xf>
    <xf numFmtId="0" fontId="3" fillId="3" borderId="61" xfId="0" applyFont="1" applyFill="1" applyBorder="1" applyAlignment="1" applyProtection="1">
      <alignment horizontal="center" vertical="center" shrinkToFit="1"/>
    </xf>
    <xf numFmtId="0" fontId="3" fillId="3" borderId="62" xfId="0" applyFont="1" applyFill="1" applyBorder="1" applyAlignment="1" applyProtection="1">
      <alignment horizontal="center" vertical="center" shrinkToFit="1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3" fillId="3" borderId="71" xfId="0" applyFont="1" applyFill="1" applyBorder="1" applyAlignment="1" applyProtection="1">
      <alignment horizontal="center" vertical="center" shrinkToFit="1"/>
    </xf>
    <xf numFmtId="0" fontId="3" fillId="3" borderId="72" xfId="0" applyFont="1" applyFill="1" applyBorder="1" applyAlignment="1" applyProtection="1">
      <alignment horizontal="center" vertical="center" shrinkToFit="1"/>
    </xf>
    <xf numFmtId="0" fontId="3" fillId="3" borderId="73" xfId="0" applyFont="1" applyFill="1" applyBorder="1" applyAlignment="1" applyProtection="1">
      <alignment horizontal="center" vertical="center" shrinkToFit="1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60" xfId="0" applyFont="1" applyFill="1" applyBorder="1" applyAlignment="1" applyProtection="1">
      <alignment horizontal="left" vertical="center" shrinkToFit="1"/>
      <protection locked="0"/>
    </xf>
    <xf numFmtId="0" fontId="3" fillId="2" borderId="61" xfId="0" applyFont="1" applyFill="1" applyBorder="1" applyAlignment="1" applyProtection="1">
      <alignment horizontal="left" vertical="center" shrinkToFit="1"/>
      <protection locked="0"/>
    </xf>
    <xf numFmtId="0" fontId="3" fillId="2" borderId="62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17" xfId="0" applyNumberFormat="1" applyFont="1" applyFill="1" applyBorder="1" applyAlignment="1" applyProtection="1">
      <alignment horizontal="center" vertical="center"/>
      <protection locked="0"/>
    </xf>
    <xf numFmtId="176" fontId="3" fillId="8" borderId="8" xfId="0" applyNumberFormat="1" applyFont="1" applyFill="1" applyBorder="1" applyAlignment="1" applyProtection="1">
      <alignment horizontal="center" vertical="center"/>
      <protection locked="0"/>
    </xf>
    <xf numFmtId="176" fontId="3" fillId="8" borderId="2" xfId="0" applyNumberFormat="1" applyFont="1" applyFill="1" applyBorder="1" applyAlignment="1" applyProtection="1">
      <alignment horizontal="center" vertical="center"/>
      <protection locked="0"/>
    </xf>
    <xf numFmtId="176" fontId="3" fillId="8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32" fontId="3" fillId="0" borderId="65" xfId="0" applyNumberFormat="1" applyFont="1" applyFill="1" applyBorder="1" applyAlignment="1" applyProtection="1">
      <alignment horizontal="center" vertical="center"/>
    </xf>
    <xf numFmtId="32" fontId="3" fillId="0" borderId="66" xfId="0" applyNumberFormat="1" applyFont="1" applyFill="1" applyBorder="1" applyAlignment="1" applyProtection="1">
      <alignment horizontal="center" vertical="center"/>
    </xf>
    <xf numFmtId="32" fontId="3" fillId="2" borderId="44" xfId="0" applyNumberFormat="1" applyFont="1" applyFill="1" applyBorder="1" applyAlignment="1" applyProtection="1">
      <alignment horizontal="center" vertical="center"/>
      <protection locked="0"/>
    </xf>
    <xf numFmtId="32" fontId="4" fillId="0" borderId="65" xfId="0" applyNumberFormat="1" applyFont="1" applyFill="1" applyBorder="1" applyAlignment="1" applyProtection="1">
      <alignment horizontal="center" vertical="center"/>
    </xf>
    <xf numFmtId="32" fontId="4" fillId="0" borderId="70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69" xfId="0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74" xfId="0" applyFont="1" applyFill="1" applyBorder="1" applyAlignment="1" applyProtection="1">
      <alignment horizontal="center" vertical="center" shrinkToFit="1"/>
      <protection locked="0"/>
    </xf>
    <xf numFmtId="0" fontId="4" fillId="2" borderId="75" xfId="0" applyFont="1" applyFill="1" applyBorder="1" applyAlignment="1" applyProtection="1">
      <alignment horizontal="center" vertical="center" shrinkToFit="1"/>
      <protection locked="0"/>
    </xf>
    <xf numFmtId="0" fontId="4" fillId="2" borderId="76" xfId="0" applyFont="1" applyFill="1" applyBorder="1" applyAlignment="1" applyProtection="1">
      <alignment horizontal="center" vertical="center" shrinkToFit="1"/>
      <protection locked="0"/>
    </xf>
    <xf numFmtId="32" fontId="3" fillId="2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quotePrefix="1" applyNumberFormat="1" applyFont="1" applyFill="1" applyBorder="1" applyAlignment="1" applyProtection="1">
      <alignment vertical="center" shrinkToFit="1"/>
      <protection locked="0"/>
    </xf>
    <xf numFmtId="49" fontId="3" fillId="0" borderId="27" xfId="0" quotePrefix="1" applyNumberFormat="1" applyFont="1" applyFill="1" applyBorder="1" applyAlignment="1" applyProtection="1">
      <alignment vertical="center" shrinkToFit="1"/>
      <protection locked="0"/>
    </xf>
    <xf numFmtId="49" fontId="3" fillId="0" borderId="28" xfId="0" quotePrefix="1" applyNumberFormat="1" applyFont="1" applyFill="1" applyBorder="1" applyAlignment="1" applyProtection="1">
      <alignment vertical="center" shrinkToFit="1"/>
      <protection locked="0"/>
    </xf>
    <xf numFmtId="0" fontId="3" fillId="0" borderId="3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vertical="center" shrinkToFit="1"/>
      <protection locked="0"/>
    </xf>
    <xf numFmtId="49" fontId="3" fillId="0" borderId="30" xfId="0" applyNumberFormat="1" applyFont="1" applyFill="1" applyBorder="1" applyAlignment="1" applyProtection="1">
      <alignment vertical="center" shrinkToFit="1"/>
      <protection locked="0"/>
    </xf>
    <xf numFmtId="49" fontId="3" fillId="0" borderId="31" xfId="0" applyNumberFormat="1" applyFont="1" applyFill="1" applyBorder="1" applyAlignment="1" applyProtection="1">
      <alignment vertical="center" shrinkToFit="1"/>
      <protection locked="0"/>
    </xf>
    <xf numFmtId="49" fontId="3" fillId="0" borderId="32" xfId="0" applyNumberFormat="1" applyFont="1" applyFill="1" applyBorder="1" applyAlignment="1" applyProtection="1">
      <alignment vertical="center" shrinkToFit="1"/>
      <protection locked="0"/>
    </xf>
    <xf numFmtId="49" fontId="3" fillId="0" borderId="33" xfId="0" applyNumberFormat="1" applyFont="1" applyFill="1" applyBorder="1" applyAlignment="1" applyProtection="1">
      <alignment vertical="center" shrinkToFit="1"/>
      <protection locked="0"/>
    </xf>
    <xf numFmtId="49" fontId="3" fillId="0" borderId="34" xfId="0" applyNumberFormat="1" applyFont="1" applyFill="1" applyBorder="1" applyAlignment="1" applyProtection="1">
      <alignment vertical="center" shrinkToFit="1"/>
      <protection locked="0"/>
    </xf>
    <xf numFmtId="176" fontId="2" fillId="4" borderId="0" xfId="0" applyNumberFormat="1" applyFont="1" applyFill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4" fillId="0" borderId="2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2" fillId="0" borderId="7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32" fontId="3" fillId="2" borderId="45" xfId="0" applyNumberFormat="1" applyFont="1" applyFill="1" applyBorder="1" applyAlignment="1" applyProtection="1">
      <alignment horizontal="center" vertical="center"/>
    </xf>
    <xf numFmtId="32" fontId="3" fillId="2" borderId="46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39" xfId="0" applyFont="1" applyFill="1" applyBorder="1" applyAlignment="1" applyProtection="1">
      <alignment horizontal="center" vertical="center" shrinkToFit="1"/>
    </xf>
    <xf numFmtId="0" fontId="3" fillId="2" borderId="40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 shrinkToFit="1"/>
    </xf>
    <xf numFmtId="0" fontId="3" fillId="2" borderId="2" xfId="0" applyFont="1" applyFill="1" applyBorder="1" applyAlignment="1" applyProtection="1">
      <alignment horizontal="left" vertical="center" shrinkToFit="1"/>
    </xf>
    <xf numFmtId="0" fontId="3" fillId="2" borderId="17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20" fillId="0" borderId="22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 applyProtection="1">
      <alignment horizontal="center" vertical="center" shrinkToFit="1"/>
      <protection locked="0"/>
    </xf>
    <xf numFmtId="0" fontId="3" fillId="2" borderId="62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</xf>
    <xf numFmtId="0" fontId="3" fillId="0" borderId="61" xfId="0" applyFont="1" applyFill="1" applyBorder="1" applyAlignment="1" applyProtection="1">
      <alignment horizontal="center" vertical="center" shrinkToFit="1"/>
    </xf>
    <xf numFmtId="0" fontId="3" fillId="0" borderId="62" xfId="0" applyFont="1" applyFill="1" applyBorder="1" applyAlignment="1" applyProtection="1">
      <alignment horizontal="center" vertical="center" shrinkToFit="1"/>
    </xf>
    <xf numFmtId="0" fontId="3" fillId="0" borderId="64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49" fontId="3" fillId="0" borderId="29" xfId="0" applyNumberFormat="1" applyFont="1" applyFill="1" applyBorder="1" applyAlignment="1" applyProtection="1">
      <alignment vertical="center" shrinkToFit="1"/>
    </xf>
    <xf numFmtId="49" fontId="3" fillId="0" borderId="30" xfId="0" applyNumberFormat="1" applyFont="1" applyFill="1" applyBorder="1" applyAlignment="1" applyProtection="1">
      <alignment vertical="center" shrinkToFit="1"/>
    </xf>
    <xf numFmtId="49" fontId="3" fillId="0" borderId="31" xfId="0" applyNumberFormat="1" applyFont="1" applyFill="1" applyBorder="1" applyAlignment="1" applyProtection="1">
      <alignment vertical="center" shrinkToFit="1"/>
    </xf>
    <xf numFmtId="32" fontId="3" fillId="2" borderId="44" xfId="0" applyNumberFormat="1" applyFont="1" applyFill="1" applyBorder="1" applyAlignment="1" applyProtection="1">
      <alignment horizontal="center" vertical="center"/>
    </xf>
    <xf numFmtId="49" fontId="3" fillId="0" borderId="26" xfId="0" quotePrefix="1" applyNumberFormat="1" applyFont="1" applyFill="1" applyBorder="1" applyAlignment="1" applyProtection="1">
      <alignment vertical="center" shrinkToFit="1"/>
    </xf>
    <xf numFmtId="49" fontId="3" fillId="0" borderId="27" xfId="0" quotePrefix="1" applyNumberFormat="1" applyFont="1" applyFill="1" applyBorder="1" applyAlignment="1" applyProtection="1">
      <alignment vertical="center" shrinkToFit="1"/>
    </xf>
    <xf numFmtId="49" fontId="3" fillId="0" borderId="28" xfId="0" quotePrefix="1" applyNumberFormat="1" applyFont="1" applyFill="1" applyBorder="1" applyAlignment="1" applyProtection="1">
      <alignment vertical="center" shrinkToFit="1"/>
    </xf>
    <xf numFmtId="49" fontId="3" fillId="0" borderId="32" xfId="0" applyNumberFormat="1" applyFont="1" applyFill="1" applyBorder="1" applyAlignment="1" applyProtection="1">
      <alignment vertical="center" shrinkToFit="1"/>
    </xf>
    <xf numFmtId="49" fontId="3" fillId="0" borderId="33" xfId="0" applyNumberFormat="1" applyFont="1" applyFill="1" applyBorder="1" applyAlignment="1" applyProtection="1">
      <alignment vertical="center" shrinkToFit="1"/>
    </xf>
    <xf numFmtId="49" fontId="3" fillId="0" borderId="34" xfId="0" applyNumberFormat="1" applyFont="1" applyFill="1" applyBorder="1" applyAlignment="1" applyProtection="1">
      <alignment vertical="center" shrinkToFit="1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47" xfId="0" applyFont="1" applyFill="1" applyBorder="1" applyAlignment="1" applyProtection="1">
      <alignment horizontal="center" vertical="center" shrinkToFit="1"/>
    </xf>
    <xf numFmtId="0" fontId="3" fillId="2" borderId="27" xfId="0" applyFont="1" applyFill="1" applyBorder="1" applyAlignment="1" applyProtection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 shrinkToFit="1"/>
    </xf>
    <xf numFmtId="0" fontId="3" fillId="2" borderId="48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3" fillId="0" borderId="54" xfId="0" applyFont="1" applyFill="1" applyBorder="1" applyAlignment="1" applyProtection="1">
      <alignment horizontal="center" vertical="center" shrinkToFit="1"/>
    </xf>
    <xf numFmtId="0" fontId="3" fillId="0" borderId="30" xfId="0" applyFont="1" applyFill="1" applyBorder="1" applyAlignment="1" applyProtection="1">
      <alignment horizontal="center" vertical="center" shrinkToFit="1"/>
    </xf>
    <xf numFmtId="0" fontId="3" fillId="0" borderId="52" xfId="0" applyFont="1" applyFill="1" applyBorder="1" applyAlignment="1" applyProtection="1">
      <alignment horizontal="center" vertical="center" shrinkToFit="1"/>
    </xf>
    <xf numFmtId="177" fontId="2" fillId="4" borderId="54" xfId="0" applyNumberFormat="1" applyFont="1" applyFill="1" applyBorder="1" applyAlignment="1" applyProtection="1">
      <alignment horizontal="center" vertical="center" shrinkToFit="1"/>
    </xf>
    <xf numFmtId="177" fontId="2" fillId="4" borderId="30" xfId="0" applyNumberFormat="1" applyFont="1" applyFill="1" applyBorder="1" applyAlignment="1" applyProtection="1">
      <alignment horizontal="center" vertical="center" shrinkToFit="1"/>
    </xf>
    <xf numFmtId="177" fontId="2" fillId="4" borderId="52" xfId="0" applyNumberFormat="1" applyFont="1" applyFill="1" applyBorder="1" applyAlignment="1" applyProtection="1">
      <alignment horizontal="center" vertical="center" shrinkToFi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32" fontId="3" fillId="2" borderId="41" xfId="0" applyNumberFormat="1" applyFont="1" applyFill="1" applyBorder="1" applyAlignment="1" applyProtection="1">
      <alignment horizontal="center" vertical="center"/>
    </xf>
    <xf numFmtId="32" fontId="3" fillId="2" borderId="42" xfId="0" applyNumberFormat="1" applyFont="1" applyFill="1" applyBorder="1" applyAlignment="1" applyProtection="1">
      <alignment horizontal="center" vertical="center"/>
    </xf>
    <xf numFmtId="32" fontId="3" fillId="2" borderId="43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176" fontId="3" fillId="2" borderId="17" xfId="0" applyNumberFormat="1" applyFont="1" applyFill="1" applyBorder="1" applyAlignment="1" applyProtection="1">
      <alignment horizontal="center" vertical="center"/>
    </xf>
    <xf numFmtId="176" fontId="3" fillId="8" borderId="8" xfId="0" applyNumberFormat="1" applyFont="1" applyFill="1" applyBorder="1" applyAlignment="1" applyProtection="1">
      <alignment horizontal="center" vertical="center"/>
    </xf>
    <xf numFmtId="176" fontId="3" fillId="8" borderId="2" xfId="0" applyNumberFormat="1" applyFont="1" applyFill="1" applyBorder="1" applyAlignment="1" applyProtection="1">
      <alignment horizontal="center" vertical="center"/>
    </xf>
    <xf numFmtId="176" fontId="3" fillId="8" borderId="17" xfId="0" applyNumberFormat="1" applyFont="1" applyFill="1" applyBorder="1" applyAlignment="1" applyProtection="1">
      <alignment horizontal="center" vertical="center"/>
    </xf>
    <xf numFmtId="176" fontId="2" fillId="4" borderId="0" xfId="0" applyNumberFormat="1" applyFont="1" applyFill="1" applyAlignment="1" applyProtection="1">
      <alignment horizontal="center" vertical="center"/>
    </xf>
    <xf numFmtId="0" fontId="13" fillId="5" borderId="58" xfId="0" applyFont="1" applyFill="1" applyBorder="1" applyAlignment="1">
      <alignment horizontal="center" vertical="center" wrapText="1" shrinkToFit="1"/>
    </xf>
    <xf numFmtId="0" fontId="13" fillId="5" borderId="59" xfId="0" applyFont="1" applyFill="1" applyBorder="1" applyAlignment="1">
      <alignment horizontal="center" vertical="center" wrapText="1" shrinkToFi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 shrinkToFit="1"/>
    </xf>
    <xf numFmtId="176" fontId="13" fillId="5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P60"/>
  <sheetViews>
    <sheetView tabSelected="1" zoomScaleNormal="100" zoomScaleSheetLayoutView="100" workbookViewId="0">
      <selection activeCell="G14" sqref="G14:AJ14"/>
    </sheetView>
  </sheetViews>
  <sheetFormatPr defaultRowHeight="13.5" x14ac:dyDescent="0.15"/>
  <cols>
    <col min="1" max="40" width="2.625" style="6" customWidth="1"/>
    <col min="41" max="16384" width="9" style="6"/>
  </cols>
  <sheetData>
    <row r="1" spans="1:36" ht="15" customHeight="1" x14ac:dyDescent="0.15">
      <c r="A1" s="5"/>
      <c r="B1" s="5"/>
      <c r="C1" s="5"/>
      <c r="D1" s="5"/>
      <c r="W1" s="7"/>
      <c r="X1" s="7"/>
      <c r="AA1" s="8" t="s">
        <v>54</v>
      </c>
      <c r="AB1" s="256" t="s">
        <v>173</v>
      </c>
      <c r="AC1" s="256"/>
      <c r="AD1" s="256"/>
      <c r="AE1" s="256"/>
      <c r="AF1" s="256"/>
      <c r="AG1" s="256"/>
      <c r="AH1" s="256"/>
      <c r="AI1" s="256"/>
      <c r="AJ1" s="256"/>
    </row>
    <row r="2" spans="1:36" ht="15" customHeight="1" x14ac:dyDescent="0.15">
      <c r="A2" s="36" t="s">
        <v>5</v>
      </c>
      <c r="B2" s="5"/>
      <c r="C2" s="10"/>
      <c r="D2" s="10"/>
      <c r="E2" s="10"/>
      <c r="F2" s="10"/>
      <c r="G2" s="10"/>
    </row>
    <row r="3" spans="1:36" ht="15" customHeight="1" x14ac:dyDescent="0.15">
      <c r="A3" s="9"/>
      <c r="B3" s="5"/>
      <c r="C3" s="10"/>
      <c r="D3" s="10"/>
      <c r="E3" s="10"/>
      <c r="F3" s="10"/>
      <c r="G3" s="10"/>
    </row>
    <row r="4" spans="1:36" ht="15" customHeight="1" x14ac:dyDescent="0.15">
      <c r="M4" s="123" t="s">
        <v>1</v>
      </c>
      <c r="N4" s="123"/>
      <c r="O4" s="123"/>
      <c r="P4" s="123"/>
      <c r="Q4" s="129"/>
      <c r="R4" s="129"/>
      <c r="S4" s="129"/>
      <c r="T4" s="129"/>
      <c r="U4" s="129"/>
      <c r="V4" s="129"/>
      <c r="W4" s="129"/>
      <c r="X4" s="129"/>
      <c r="Y4" s="123" t="s">
        <v>12</v>
      </c>
      <c r="Z4" s="123"/>
      <c r="AA4" s="123"/>
      <c r="AB4" s="123"/>
      <c r="AC4" s="154" t="s">
        <v>120</v>
      </c>
      <c r="AD4" s="154"/>
      <c r="AE4" s="154"/>
      <c r="AF4" s="154"/>
      <c r="AG4" s="154"/>
      <c r="AH4" s="154"/>
      <c r="AI4" s="154"/>
      <c r="AJ4" s="154"/>
    </row>
    <row r="5" spans="1:36" ht="15" customHeight="1" x14ac:dyDescent="0.15">
      <c r="M5" s="123" t="s">
        <v>2</v>
      </c>
      <c r="N5" s="123"/>
      <c r="O5" s="123"/>
      <c r="P5" s="123"/>
      <c r="Q5" s="129"/>
      <c r="R5" s="129"/>
      <c r="S5" s="129"/>
      <c r="T5" s="129"/>
      <c r="U5" s="129"/>
      <c r="V5" s="129"/>
      <c r="W5" s="129"/>
      <c r="X5" s="129"/>
      <c r="Y5" s="143" t="s">
        <v>102</v>
      </c>
      <c r="Z5" s="143"/>
      <c r="AA5" s="143"/>
      <c r="AB5" s="143"/>
      <c r="AC5" s="129"/>
      <c r="AD5" s="129"/>
      <c r="AE5" s="129"/>
      <c r="AF5" s="129"/>
      <c r="AG5" s="129"/>
      <c r="AH5" s="129"/>
      <c r="AI5" s="129"/>
      <c r="AJ5" s="129"/>
    </row>
    <row r="6" spans="1:36" ht="15" customHeight="1" x14ac:dyDescent="0.15"/>
    <row r="7" spans="1:36" ht="15.75" customHeight="1" x14ac:dyDescent="0.15">
      <c r="A7" s="128" t="s">
        <v>125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</row>
    <row r="8" spans="1:36" ht="1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 customHeight="1" x14ac:dyDescent="0.15">
      <c r="A9" s="133" t="s">
        <v>53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</row>
    <row r="10" spans="1:36" ht="15" customHeight="1" thickBo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34" t="s">
        <v>6</v>
      </c>
      <c r="U10" s="12"/>
      <c r="V10" s="12"/>
      <c r="W10" s="12"/>
      <c r="X10" s="12"/>
      <c r="Y10" s="12"/>
      <c r="Z10" s="12"/>
      <c r="AA10" s="13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5" customHeight="1" x14ac:dyDescent="0.15">
      <c r="A11" s="134" t="s">
        <v>11</v>
      </c>
      <c r="B11" s="135"/>
      <c r="C11" s="135"/>
      <c r="D11" s="135"/>
      <c r="E11" s="135"/>
      <c r="F11" s="136"/>
      <c r="G11" s="206" t="s">
        <v>9</v>
      </c>
      <c r="H11" s="207"/>
      <c r="I11" s="207"/>
      <c r="J11" s="207"/>
      <c r="K11" s="207"/>
      <c r="L11" s="208"/>
      <c r="M11" s="197" t="str">
        <f>IF($G$11="人事課予算","","予算単位コード")</f>
        <v>予算単位コード</v>
      </c>
      <c r="N11" s="198"/>
      <c r="O11" s="198"/>
      <c r="P11" s="199"/>
      <c r="Q11" s="194"/>
      <c r="R11" s="195"/>
      <c r="S11" s="195"/>
      <c r="T11" s="195"/>
      <c r="U11" s="217"/>
      <c r="V11" s="191" t="str">
        <f>IF($G$11="人事課予算","","予算単位名称")</f>
        <v>予算単位名称</v>
      </c>
      <c r="W11" s="192"/>
      <c r="X11" s="192"/>
      <c r="Y11" s="193"/>
      <c r="Z11" s="194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</row>
    <row r="12" spans="1:36" ht="15" customHeight="1" x14ac:dyDescent="0.15">
      <c r="A12" s="130" t="str">
        <f>IF($G$11="人事課予算","","目的コード")</f>
        <v>目的コード</v>
      </c>
      <c r="B12" s="131"/>
      <c r="C12" s="131"/>
      <c r="D12" s="131"/>
      <c r="E12" s="131"/>
      <c r="F12" s="132"/>
      <c r="G12" s="209"/>
      <c r="H12" s="210"/>
      <c r="I12" s="210"/>
      <c r="J12" s="210"/>
      <c r="K12" s="210"/>
      <c r="L12" s="211"/>
      <c r="M12" s="175" t="str">
        <f>IF($G$11="人事課予算","","目的名称")</f>
        <v>目的名称</v>
      </c>
      <c r="N12" s="176"/>
      <c r="O12" s="176"/>
      <c r="P12" s="177"/>
      <c r="Q12" s="178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80"/>
    </row>
    <row r="13" spans="1:36" ht="15" customHeight="1" x14ac:dyDescent="0.15">
      <c r="A13" s="130" t="s">
        <v>21</v>
      </c>
      <c r="B13" s="131"/>
      <c r="C13" s="131"/>
      <c r="D13" s="131"/>
      <c r="E13" s="131"/>
      <c r="F13" s="132"/>
      <c r="G13" s="186" t="s">
        <v>9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8"/>
    </row>
    <row r="14" spans="1:36" ht="15" customHeight="1" x14ac:dyDescent="0.15">
      <c r="A14" s="130" t="s">
        <v>103</v>
      </c>
      <c r="B14" s="131"/>
      <c r="C14" s="131"/>
      <c r="D14" s="131"/>
      <c r="E14" s="131"/>
      <c r="F14" s="132"/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8"/>
    </row>
    <row r="15" spans="1:36" ht="15" customHeight="1" x14ac:dyDescent="0.15">
      <c r="A15" s="137" t="s">
        <v>13</v>
      </c>
      <c r="B15" s="138"/>
      <c r="C15" s="138"/>
      <c r="D15" s="138"/>
      <c r="E15" s="138"/>
      <c r="F15" s="139"/>
      <c r="G15" s="200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2"/>
    </row>
    <row r="16" spans="1:36" ht="15" customHeight="1" x14ac:dyDescent="0.15">
      <c r="A16" s="140"/>
      <c r="B16" s="141"/>
      <c r="C16" s="141"/>
      <c r="D16" s="141"/>
      <c r="E16" s="141"/>
      <c r="F16" s="142"/>
      <c r="G16" s="203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5"/>
    </row>
    <row r="17" spans="1:42" ht="15" customHeight="1" x14ac:dyDescent="0.15">
      <c r="A17" s="137" t="s">
        <v>29</v>
      </c>
      <c r="B17" s="138"/>
      <c r="C17" s="138"/>
      <c r="D17" s="138"/>
      <c r="E17" s="138"/>
      <c r="F17" s="139"/>
      <c r="G17" s="189" t="s">
        <v>52</v>
      </c>
      <c r="H17" s="123"/>
      <c r="I17" s="123"/>
      <c r="J17" s="190"/>
      <c r="K17" s="218" t="s">
        <v>172</v>
      </c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14" t="s">
        <v>88</v>
      </c>
      <c r="Y17" s="219" t="s">
        <v>172</v>
      </c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0"/>
    </row>
    <row r="18" spans="1:42" ht="15" customHeight="1" x14ac:dyDescent="0.15">
      <c r="A18" s="151"/>
      <c r="B18" s="152"/>
      <c r="C18" s="152"/>
      <c r="D18" s="152"/>
      <c r="E18" s="152"/>
      <c r="F18" s="153"/>
      <c r="G18" s="189" t="s">
        <v>126</v>
      </c>
      <c r="H18" s="123"/>
      <c r="I18" s="123"/>
      <c r="J18" s="190"/>
      <c r="K18" s="221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92" t="s">
        <v>88</v>
      </c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3"/>
    </row>
    <row r="19" spans="1:42" ht="15" customHeight="1" x14ac:dyDescent="0.15">
      <c r="A19" s="140"/>
      <c r="B19" s="141"/>
      <c r="C19" s="141"/>
      <c r="D19" s="141"/>
      <c r="E19" s="141"/>
      <c r="F19" s="142"/>
      <c r="G19" s="175" t="s">
        <v>14</v>
      </c>
      <c r="H19" s="176"/>
      <c r="I19" s="176"/>
      <c r="J19" s="176"/>
      <c r="K19" s="176"/>
      <c r="L19" s="176"/>
      <c r="M19" s="176"/>
      <c r="N19" s="177"/>
      <c r="O19" s="186" t="s">
        <v>120</v>
      </c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</row>
    <row r="20" spans="1:42" ht="40.5" customHeight="1" x14ac:dyDescent="0.15">
      <c r="A20" s="155" t="s">
        <v>169</v>
      </c>
      <c r="B20" s="156"/>
      <c r="C20" s="156"/>
      <c r="D20" s="156"/>
      <c r="E20" s="156"/>
      <c r="F20" s="157"/>
      <c r="G20" s="212" t="s">
        <v>28</v>
      </c>
      <c r="H20" s="213"/>
      <c r="I20" s="231" t="s">
        <v>108</v>
      </c>
      <c r="J20" s="232"/>
      <c r="K20" s="232"/>
      <c r="L20" s="232"/>
      <c r="M20" s="233"/>
      <c r="N20" s="214" t="s">
        <v>22</v>
      </c>
      <c r="O20" s="215"/>
      <c r="P20" s="215"/>
      <c r="Q20" s="215"/>
      <c r="R20" s="215"/>
      <c r="S20" s="215"/>
      <c r="T20" s="216"/>
      <c r="U20" s="183"/>
      <c r="V20" s="185"/>
      <c r="W20" s="181" t="str">
        <f>IF($I$20="固定制","日",IF($I$20="シフト制","日　　以内",""))</f>
        <v/>
      </c>
      <c r="X20" s="225"/>
      <c r="Y20" s="212" t="s">
        <v>86</v>
      </c>
      <c r="Z20" s="249"/>
      <c r="AA20" s="249"/>
      <c r="AB20" s="249"/>
      <c r="AC20" s="249"/>
      <c r="AD20" s="249"/>
      <c r="AE20" s="213"/>
      <c r="AF20" s="183"/>
      <c r="AG20" s="184"/>
      <c r="AH20" s="185"/>
      <c r="AI20" s="181" t="str">
        <f>IF($I$20="固定制","時間",IF($I$20="シフト制","時間以内",""))</f>
        <v/>
      </c>
      <c r="AJ20" s="182"/>
      <c r="AM20" s="15"/>
      <c r="AN20" s="224"/>
      <c r="AO20" s="224"/>
      <c r="AP20" s="41"/>
    </row>
    <row r="21" spans="1:42" ht="21.75" customHeight="1" x14ac:dyDescent="0.15">
      <c r="A21" s="158"/>
      <c r="B21" s="159"/>
      <c r="C21" s="159"/>
      <c r="D21" s="159"/>
      <c r="E21" s="159"/>
      <c r="F21" s="160"/>
      <c r="G21" s="144" t="s">
        <v>89</v>
      </c>
      <c r="H21" s="145"/>
      <c r="I21" s="104" t="s">
        <v>49</v>
      </c>
      <c r="J21" s="104"/>
      <c r="K21" s="104"/>
      <c r="L21" s="104"/>
      <c r="M21" s="164" t="s">
        <v>143</v>
      </c>
      <c r="N21" s="164"/>
      <c r="O21" s="164"/>
      <c r="P21" s="164"/>
      <c r="Q21" s="164"/>
      <c r="R21" s="38" t="s">
        <v>0</v>
      </c>
      <c r="S21" s="39" t="s">
        <v>45</v>
      </c>
      <c r="T21" s="39" t="s">
        <v>23</v>
      </c>
      <c r="U21" s="39" t="s">
        <v>24</v>
      </c>
      <c r="V21" s="39" t="s">
        <v>25</v>
      </c>
      <c r="W21" s="39" t="s">
        <v>26</v>
      </c>
      <c r="X21" s="40" t="s">
        <v>144</v>
      </c>
      <c r="Y21" s="227" t="s">
        <v>46</v>
      </c>
      <c r="Z21" s="226"/>
      <c r="AA21" s="226"/>
      <c r="AB21" s="226"/>
      <c r="AC21" s="226" t="s">
        <v>47</v>
      </c>
      <c r="AD21" s="226"/>
      <c r="AE21" s="226"/>
      <c r="AF21" s="226"/>
      <c r="AG21" s="229" t="s">
        <v>48</v>
      </c>
      <c r="AH21" s="229"/>
      <c r="AI21" s="229"/>
      <c r="AJ21" s="230"/>
    </row>
    <row r="22" spans="1:42" ht="15" customHeight="1" x14ac:dyDescent="0.15">
      <c r="A22" s="158"/>
      <c r="B22" s="159"/>
      <c r="C22" s="159"/>
      <c r="D22" s="159"/>
      <c r="E22" s="159"/>
      <c r="F22" s="160"/>
      <c r="G22" s="146"/>
      <c r="H22" s="147"/>
      <c r="I22" s="148" t="s">
        <v>9</v>
      </c>
      <c r="J22" s="149"/>
      <c r="K22" s="149"/>
      <c r="L22" s="150"/>
      <c r="M22" s="245"/>
      <c r="N22" s="246"/>
      <c r="O22" s="246"/>
      <c r="P22" s="246"/>
      <c r="Q22" s="247"/>
      <c r="R22" s="69"/>
      <c r="S22" s="70"/>
      <c r="T22" s="70"/>
      <c r="U22" s="70"/>
      <c r="V22" s="71"/>
      <c r="W22" s="71"/>
      <c r="X22" s="72"/>
      <c r="Y22" s="244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7"/>
    </row>
    <row r="23" spans="1:42" ht="15" customHeight="1" x14ac:dyDescent="0.15">
      <c r="A23" s="158"/>
      <c r="B23" s="159"/>
      <c r="C23" s="159"/>
      <c r="D23" s="159"/>
      <c r="E23" s="159"/>
      <c r="F23" s="160"/>
      <c r="G23" s="146"/>
      <c r="H23" s="147"/>
      <c r="I23" s="235" t="s">
        <v>9</v>
      </c>
      <c r="J23" s="236"/>
      <c r="K23" s="236"/>
      <c r="L23" s="237"/>
      <c r="M23" s="250"/>
      <c r="N23" s="251"/>
      <c r="O23" s="251"/>
      <c r="P23" s="251"/>
      <c r="Q23" s="252"/>
      <c r="R23" s="73"/>
      <c r="S23" s="74"/>
      <c r="T23" s="74"/>
      <c r="U23" s="74"/>
      <c r="V23" s="75"/>
      <c r="W23" s="75"/>
      <c r="X23" s="76"/>
      <c r="Y23" s="228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5"/>
    </row>
    <row r="24" spans="1:42" ht="15" customHeight="1" x14ac:dyDescent="0.15">
      <c r="A24" s="158"/>
      <c r="B24" s="159"/>
      <c r="C24" s="159"/>
      <c r="D24" s="159"/>
      <c r="E24" s="159"/>
      <c r="F24" s="160"/>
      <c r="G24" s="146"/>
      <c r="H24" s="147"/>
      <c r="I24" s="238" t="s">
        <v>9</v>
      </c>
      <c r="J24" s="239"/>
      <c r="K24" s="239"/>
      <c r="L24" s="240"/>
      <c r="M24" s="250"/>
      <c r="N24" s="251"/>
      <c r="O24" s="251"/>
      <c r="P24" s="251"/>
      <c r="Q24" s="252"/>
      <c r="R24" s="73"/>
      <c r="S24" s="74"/>
      <c r="T24" s="74"/>
      <c r="U24" s="74"/>
      <c r="V24" s="75"/>
      <c r="W24" s="75"/>
      <c r="X24" s="76"/>
      <c r="Y24" s="228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5"/>
    </row>
    <row r="25" spans="1:42" ht="15" customHeight="1" x14ac:dyDescent="0.15">
      <c r="A25" s="158"/>
      <c r="B25" s="159"/>
      <c r="C25" s="159"/>
      <c r="D25" s="159"/>
      <c r="E25" s="159"/>
      <c r="F25" s="160"/>
      <c r="G25" s="146"/>
      <c r="H25" s="147"/>
      <c r="I25" s="235" t="s">
        <v>9</v>
      </c>
      <c r="J25" s="236"/>
      <c r="K25" s="236"/>
      <c r="L25" s="237"/>
      <c r="M25" s="250"/>
      <c r="N25" s="251"/>
      <c r="O25" s="251"/>
      <c r="P25" s="251"/>
      <c r="Q25" s="252"/>
      <c r="R25" s="73"/>
      <c r="S25" s="74"/>
      <c r="T25" s="74"/>
      <c r="U25" s="74"/>
      <c r="V25" s="75"/>
      <c r="W25" s="75"/>
      <c r="X25" s="76"/>
      <c r="Y25" s="228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5"/>
    </row>
    <row r="26" spans="1:42" ht="15" customHeight="1" x14ac:dyDescent="0.15">
      <c r="A26" s="158"/>
      <c r="B26" s="159"/>
      <c r="C26" s="159"/>
      <c r="D26" s="159"/>
      <c r="E26" s="159"/>
      <c r="F26" s="160"/>
      <c r="G26" s="146"/>
      <c r="H26" s="147"/>
      <c r="I26" s="241" t="s">
        <v>108</v>
      </c>
      <c r="J26" s="242"/>
      <c r="K26" s="242"/>
      <c r="L26" s="243"/>
      <c r="M26" s="253"/>
      <c r="N26" s="254"/>
      <c r="O26" s="254"/>
      <c r="P26" s="254"/>
      <c r="Q26" s="255"/>
      <c r="R26" s="77"/>
      <c r="S26" s="75"/>
      <c r="T26" s="75"/>
      <c r="U26" s="74"/>
      <c r="V26" s="74"/>
      <c r="W26" s="75"/>
      <c r="X26" s="76"/>
      <c r="Y26" s="228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5"/>
    </row>
    <row r="27" spans="1:42" ht="15" customHeight="1" x14ac:dyDescent="0.15">
      <c r="A27" s="161"/>
      <c r="B27" s="162"/>
      <c r="C27" s="162"/>
      <c r="D27" s="162"/>
      <c r="E27" s="162"/>
      <c r="F27" s="163"/>
      <c r="G27" s="178" t="s">
        <v>104</v>
      </c>
      <c r="H27" s="179"/>
      <c r="I27" s="179"/>
      <c r="J27" s="179"/>
      <c r="K27" s="179"/>
      <c r="L27" s="234"/>
      <c r="M27" s="186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8"/>
      <c r="AM27" s="16"/>
      <c r="AN27" s="17"/>
      <c r="AO27" s="17"/>
      <c r="AP27" s="17"/>
    </row>
    <row r="28" spans="1:42" ht="15" customHeight="1" x14ac:dyDescent="0.15">
      <c r="A28" s="137" t="s">
        <v>50</v>
      </c>
      <c r="B28" s="138"/>
      <c r="C28" s="138"/>
      <c r="D28" s="138"/>
      <c r="E28" s="138"/>
      <c r="F28" s="139"/>
      <c r="G28" s="272" t="s">
        <v>30</v>
      </c>
      <c r="H28" s="173"/>
      <c r="I28" s="173"/>
      <c r="J28" s="173"/>
      <c r="K28" s="172" t="s">
        <v>139</v>
      </c>
      <c r="L28" s="173"/>
      <c r="M28" s="172" t="s">
        <v>10</v>
      </c>
      <c r="N28" s="173"/>
      <c r="O28" s="174"/>
      <c r="P28" s="172" t="s">
        <v>4</v>
      </c>
      <c r="Q28" s="173"/>
      <c r="R28" s="173"/>
      <c r="S28" s="173"/>
      <c r="T28" s="172" t="s">
        <v>3</v>
      </c>
      <c r="U28" s="173"/>
      <c r="V28" s="173"/>
      <c r="W28" s="174"/>
      <c r="X28" s="166" t="s">
        <v>142</v>
      </c>
      <c r="Y28" s="167"/>
      <c r="Z28" s="168"/>
      <c r="AA28" s="172" t="s">
        <v>15</v>
      </c>
      <c r="AB28" s="173"/>
      <c r="AC28" s="173"/>
      <c r="AD28" s="173"/>
      <c r="AE28" s="173"/>
      <c r="AF28" s="172" t="s">
        <v>146</v>
      </c>
      <c r="AG28" s="173"/>
      <c r="AH28" s="173"/>
      <c r="AI28" s="173"/>
      <c r="AJ28" s="248"/>
    </row>
    <row r="29" spans="1:42" ht="15" customHeight="1" x14ac:dyDescent="0.15">
      <c r="A29" s="151"/>
      <c r="B29" s="152"/>
      <c r="C29" s="152"/>
      <c r="D29" s="152"/>
      <c r="E29" s="152"/>
      <c r="F29" s="153"/>
      <c r="G29" s="112" t="s">
        <v>9</v>
      </c>
      <c r="H29" s="110"/>
      <c r="I29" s="110"/>
      <c r="J29" s="110"/>
      <c r="K29" s="119"/>
      <c r="L29" s="120"/>
      <c r="M29" s="109" t="s">
        <v>9</v>
      </c>
      <c r="N29" s="110"/>
      <c r="O29" s="111"/>
      <c r="P29" s="121"/>
      <c r="Q29" s="122"/>
      <c r="R29" s="122"/>
      <c r="S29" s="122"/>
      <c r="T29" s="99"/>
      <c r="U29" s="100"/>
      <c r="V29" s="100"/>
      <c r="W29" s="101"/>
      <c r="X29" s="169"/>
      <c r="Y29" s="170"/>
      <c r="Z29" s="171"/>
      <c r="AA29" s="93"/>
      <c r="AB29" s="94"/>
      <c r="AC29" s="94"/>
      <c r="AD29" s="94"/>
      <c r="AE29" s="94"/>
      <c r="AF29" s="93"/>
      <c r="AG29" s="94"/>
      <c r="AH29" s="94"/>
      <c r="AI29" s="94"/>
      <c r="AJ29" s="95"/>
    </row>
    <row r="30" spans="1:42" ht="15" customHeight="1" x14ac:dyDescent="0.15">
      <c r="A30" s="151"/>
      <c r="B30" s="152"/>
      <c r="C30" s="152"/>
      <c r="D30" s="152"/>
      <c r="E30" s="152"/>
      <c r="F30" s="153"/>
      <c r="G30" s="112" t="s">
        <v>9</v>
      </c>
      <c r="H30" s="110"/>
      <c r="I30" s="110"/>
      <c r="J30" s="110"/>
      <c r="K30" s="119"/>
      <c r="L30" s="120"/>
      <c r="M30" s="109" t="s">
        <v>108</v>
      </c>
      <c r="N30" s="110"/>
      <c r="O30" s="111"/>
      <c r="P30" s="121"/>
      <c r="Q30" s="122"/>
      <c r="R30" s="122"/>
      <c r="S30" s="122"/>
      <c r="T30" s="99"/>
      <c r="U30" s="100"/>
      <c r="V30" s="100"/>
      <c r="W30" s="101"/>
      <c r="X30" s="169"/>
      <c r="Y30" s="170"/>
      <c r="Z30" s="171"/>
      <c r="AA30" s="93"/>
      <c r="AB30" s="94"/>
      <c r="AC30" s="94"/>
      <c r="AD30" s="94"/>
      <c r="AE30" s="94"/>
      <c r="AF30" s="93"/>
      <c r="AG30" s="94"/>
      <c r="AH30" s="94"/>
      <c r="AI30" s="94"/>
      <c r="AJ30" s="95"/>
    </row>
    <row r="31" spans="1:42" ht="15" customHeight="1" x14ac:dyDescent="0.15">
      <c r="A31" s="151"/>
      <c r="B31" s="152"/>
      <c r="C31" s="152"/>
      <c r="D31" s="152"/>
      <c r="E31" s="152"/>
      <c r="F31" s="153"/>
      <c r="G31" s="112" t="s">
        <v>108</v>
      </c>
      <c r="H31" s="110"/>
      <c r="I31" s="110"/>
      <c r="J31" s="110"/>
      <c r="K31" s="119"/>
      <c r="L31" s="120"/>
      <c r="M31" s="109" t="s">
        <v>108</v>
      </c>
      <c r="N31" s="110"/>
      <c r="O31" s="111"/>
      <c r="P31" s="121"/>
      <c r="Q31" s="122"/>
      <c r="R31" s="122"/>
      <c r="S31" s="122"/>
      <c r="T31" s="99"/>
      <c r="U31" s="100"/>
      <c r="V31" s="100"/>
      <c r="W31" s="101"/>
      <c r="X31" s="169"/>
      <c r="Y31" s="170"/>
      <c r="Z31" s="171"/>
      <c r="AA31" s="93"/>
      <c r="AB31" s="94"/>
      <c r="AC31" s="94"/>
      <c r="AD31" s="94"/>
      <c r="AE31" s="94"/>
      <c r="AF31" s="93"/>
      <c r="AG31" s="94"/>
      <c r="AH31" s="94"/>
      <c r="AI31" s="94"/>
      <c r="AJ31" s="95"/>
    </row>
    <row r="32" spans="1:42" ht="15" customHeight="1" x14ac:dyDescent="0.15">
      <c r="A32" s="151"/>
      <c r="B32" s="152"/>
      <c r="C32" s="152"/>
      <c r="D32" s="152"/>
      <c r="E32" s="152"/>
      <c r="F32" s="153"/>
      <c r="G32" s="112" t="s">
        <v>108</v>
      </c>
      <c r="H32" s="110"/>
      <c r="I32" s="110"/>
      <c r="J32" s="110"/>
      <c r="K32" s="119"/>
      <c r="L32" s="120"/>
      <c r="M32" s="109" t="s">
        <v>108</v>
      </c>
      <c r="N32" s="110"/>
      <c r="O32" s="111"/>
      <c r="P32" s="121"/>
      <c r="Q32" s="122"/>
      <c r="R32" s="122"/>
      <c r="S32" s="122"/>
      <c r="T32" s="99"/>
      <c r="U32" s="100"/>
      <c r="V32" s="100"/>
      <c r="W32" s="101"/>
      <c r="X32" s="169"/>
      <c r="Y32" s="170"/>
      <c r="Z32" s="171"/>
      <c r="AA32" s="93"/>
      <c r="AB32" s="94"/>
      <c r="AC32" s="94"/>
      <c r="AD32" s="94"/>
      <c r="AE32" s="94"/>
      <c r="AF32" s="93"/>
      <c r="AG32" s="94"/>
      <c r="AH32" s="94"/>
      <c r="AI32" s="94"/>
      <c r="AJ32" s="95"/>
    </row>
    <row r="33" spans="1:39" ht="15" customHeight="1" x14ac:dyDescent="0.15">
      <c r="A33" s="151"/>
      <c r="B33" s="152"/>
      <c r="C33" s="152"/>
      <c r="D33" s="152"/>
      <c r="E33" s="152"/>
      <c r="F33" s="153"/>
      <c r="G33" s="112" t="s">
        <v>108</v>
      </c>
      <c r="H33" s="110"/>
      <c r="I33" s="110"/>
      <c r="J33" s="110"/>
      <c r="K33" s="119"/>
      <c r="L33" s="120"/>
      <c r="M33" s="109" t="s">
        <v>108</v>
      </c>
      <c r="N33" s="110"/>
      <c r="O33" s="111"/>
      <c r="P33" s="121"/>
      <c r="Q33" s="122"/>
      <c r="R33" s="122"/>
      <c r="S33" s="122"/>
      <c r="T33" s="99"/>
      <c r="U33" s="100"/>
      <c r="V33" s="100"/>
      <c r="W33" s="101"/>
      <c r="X33" s="169"/>
      <c r="Y33" s="170"/>
      <c r="Z33" s="171"/>
      <c r="AA33" s="93"/>
      <c r="AB33" s="94"/>
      <c r="AC33" s="94"/>
      <c r="AD33" s="94"/>
      <c r="AE33" s="94"/>
      <c r="AF33" s="93"/>
      <c r="AG33" s="94"/>
      <c r="AH33" s="94"/>
      <c r="AI33" s="94"/>
      <c r="AJ33" s="95"/>
    </row>
    <row r="34" spans="1:39" ht="15" customHeight="1" x14ac:dyDescent="0.15">
      <c r="A34" s="151"/>
      <c r="B34" s="152"/>
      <c r="C34" s="152"/>
      <c r="D34" s="152"/>
      <c r="E34" s="152"/>
      <c r="F34" s="153"/>
      <c r="G34" s="112" t="s">
        <v>108</v>
      </c>
      <c r="H34" s="110"/>
      <c r="I34" s="110"/>
      <c r="J34" s="110"/>
      <c r="K34" s="119"/>
      <c r="L34" s="120"/>
      <c r="M34" s="109" t="s">
        <v>108</v>
      </c>
      <c r="N34" s="110"/>
      <c r="O34" s="111"/>
      <c r="P34" s="121"/>
      <c r="Q34" s="122"/>
      <c r="R34" s="122"/>
      <c r="S34" s="122"/>
      <c r="T34" s="99"/>
      <c r="U34" s="100"/>
      <c r="V34" s="100"/>
      <c r="W34" s="101"/>
      <c r="X34" s="169"/>
      <c r="Y34" s="170"/>
      <c r="Z34" s="171"/>
      <c r="AA34" s="93"/>
      <c r="AB34" s="94"/>
      <c r="AC34" s="94"/>
      <c r="AD34" s="94"/>
      <c r="AE34" s="94"/>
      <c r="AF34" s="93"/>
      <c r="AG34" s="94"/>
      <c r="AH34" s="94"/>
      <c r="AI34" s="94"/>
      <c r="AJ34" s="95"/>
    </row>
    <row r="35" spans="1:39" ht="15" customHeight="1" x14ac:dyDescent="0.15">
      <c r="A35" s="151"/>
      <c r="B35" s="152"/>
      <c r="C35" s="152"/>
      <c r="D35" s="152"/>
      <c r="E35" s="152"/>
      <c r="F35" s="153"/>
      <c r="G35" s="112" t="s">
        <v>108</v>
      </c>
      <c r="H35" s="110"/>
      <c r="I35" s="110"/>
      <c r="J35" s="110"/>
      <c r="K35" s="119"/>
      <c r="L35" s="120"/>
      <c r="M35" s="109" t="s">
        <v>108</v>
      </c>
      <c r="N35" s="110"/>
      <c r="O35" s="111"/>
      <c r="P35" s="121"/>
      <c r="Q35" s="122"/>
      <c r="R35" s="122"/>
      <c r="S35" s="122"/>
      <c r="T35" s="99"/>
      <c r="U35" s="100"/>
      <c r="V35" s="100"/>
      <c r="W35" s="101"/>
      <c r="X35" s="169"/>
      <c r="Y35" s="170"/>
      <c r="Z35" s="171"/>
      <c r="AA35" s="93"/>
      <c r="AB35" s="94"/>
      <c r="AC35" s="94"/>
      <c r="AD35" s="94"/>
      <c r="AE35" s="94"/>
      <c r="AF35" s="93"/>
      <c r="AG35" s="94"/>
      <c r="AH35" s="94"/>
      <c r="AI35" s="94"/>
      <c r="AJ35" s="95"/>
    </row>
    <row r="36" spans="1:39" ht="15" customHeight="1" x14ac:dyDescent="0.15">
      <c r="A36" s="151"/>
      <c r="B36" s="152"/>
      <c r="C36" s="152"/>
      <c r="D36" s="152"/>
      <c r="E36" s="152"/>
      <c r="F36" s="153"/>
      <c r="G36" s="112" t="s">
        <v>108</v>
      </c>
      <c r="H36" s="110"/>
      <c r="I36" s="110"/>
      <c r="J36" s="110"/>
      <c r="K36" s="119"/>
      <c r="L36" s="120"/>
      <c r="M36" s="109" t="s">
        <v>108</v>
      </c>
      <c r="N36" s="110"/>
      <c r="O36" s="111"/>
      <c r="P36" s="121"/>
      <c r="Q36" s="122"/>
      <c r="R36" s="122"/>
      <c r="S36" s="122"/>
      <c r="T36" s="99"/>
      <c r="U36" s="100"/>
      <c r="V36" s="100"/>
      <c r="W36" s="101"/>
      <c r="X36" s="169"/>
      <c r="Y36" s="170"/>
      <c r="Z36" s="171"/>
      <c r="AA36" s="93"/>
      <c r="AB36" s="94"/>
      <c r="AC36" s="94"/>
      <c r="AD36" s="94"/>
      <c r="AE36" s="94"/>
      <c r="AF36" s="93"/>
      <c r="AG36" s="94"/>
      <c r="AH36" s="94"/>
      <c r="AI36" s="94"/>
      <c r="AJ36" s="95"/>
    </row>
    <row r="37" spans="1:39" ht="15" customHeight="1" x14ac:dyDescent="0.15">
      <c r="A37" s="151"/>
      <c r="B37" s="152"/>
      <c r="C37" s="152"/>
      <c r="D37" s="152"/>
      <c r="E37" s="152"/>
      <c r="F37" s="153"/>
      <c r="G37" s="112" t="s">
        <v>108</v>
      </c>
      <c r="H37" s="110"/>
      <c r="I37" s="110"/>
      <c r="J37" s="110"/>
      <c r="K37" s="119"/>
      <c r="L37" s="120"/>
      <c r="M37" s="109" t="s">
        <v>108</v>
      </c>
      <c r="N37" s="110"/>
      <c r="O37" s="111"/>
      <c r="P37" s="121"/>
      <c r="Q37" s="122"/>
      <c r="R37" s="122"/>
      <c r="S37" s="122"/>
      <c r="T37" s="99"/>
      <c r="U37" s="100"/>
      <c r="V37" s="100"/>
      <c r="W37" s="101"/>
      <c r="X37" s="169"/>
      <c r="Y37" s="170"/>
      <c r="Z37" s="171"/>
      <c r="AA37" s="93"/>
      <c r="AB37" s="94"/>
      <c r="AC37" s="94"/>
      <c r="AD37" s="94"/>
      <c r="AE37" s="94"/>
      <c r="AF37" s="93"/>
      <c r="AG37" s="94"/>
      <c r="AH37" s="94"/>
      <c r="AI37" s="94"/>
      <c r="AJ37" s="95"/>
    </row>
    <row r="38" spans="1:39" ht="15" customHeight="1" x14ac:dyDescent="0.15">
      <c r="A38" s="140"/>
      <c r="B38" s="141"/>
      <c r="C38" s="141"/>
      <c r="D38" s="141"/>
      <c r="E38" s="141"/>
      <c r="F38" s="142"/>
      <c r="G38" s="112" t="s">
        <v>108</v>
      </c>
      <c r="H38" s="110"/>
      <c r="I38" s="110"/>
      <c r="J38" s="110"/>
      <c r="K38" s="119"/>
      <c r="L38" s="120"/>
      <c r="M38" s="96" t="s">
        <v>108</v>
      </c>
      <c r="N38" s="97"/>
      <c r="O38" s="98"/>
      <c r="P38" s="121"/>
      <c r="Q38" s="122"/>
      <c r="R38" s="122"/>
      <c r="S38" s="122"/>
      <c r="T38" s="99"/>
      <c r="U38" s="100"/>
      <c r="V38" s="100"/>
      <c r="W38" s="101"/>
      <c r="X38" s="169"/>
      <c r="Y38" s="170"/>
      <c r="Z38" s="171"/>
      <c r="AA38" s="93"/>
      <c r="AB38" s="94"/>
      <c r="AC38" s="94"/>
      <c r="AD38" s="94"/>
      <c r="AE38" s="94"/>
      <c r="AF38" s="93"/>
      <c r="AG38" s="94"/>
      <c r="AH38" s="94"/>
      <c r="AI38" s="94"/>
      <c r="AJ38" s="95"/>
    </row>
    <row r="39" spans="1:39" ht="15" customHeight="1" x14ac:dyDescent="0.15">
      <c r="A39" s="273" t="s">
        <v>19</v>
      </c>
      <c r="B39" s="274"/>
      <c r="C39" s="274"/>
      <c r="D39" s="274"/>
      <c r="E39" s="274"/>
      <c r="F39" s="275"/>
      <c r="G39" s="106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</row>
    <row r="40" spans="1:39" ht="15" customHeight="1" x14ac:dyDescent="0.15">
      <c r="A40" s="257" t="s">
        <v>170</v>
      </c>
      <c r="B40" s="258"/>
      <c r="C40" s="258"/>
      <c r="D40" s="258"/>
      <c r="E40" s="258"/>
      <c r="F40" s="259"/>
      <c r="G40" s="18" t="s">
        <v>134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66" t="s">
        <v>9</v>
      </c>
      <c r="AI40" s="267"/>
      <c r="AJ40" s="268"/>
      <c r="AL40" s="20"/>
      <c r="AM40" s="21"/>
    </row>
    <row r="41" spans="1:39" ht="15" customHeight="1" x14ac:dyDescent="0.15">
      <c r="A41" s="260"/>
      <c r="B41" s="261"/>
      <c r="C41" s="261"/>
      <c r="D41" s="261"/>
      <c r="E41" s="261"/>
      <c r="F41" s="262"/>
      <c r="G41" s="22" t="s">
        <v>16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93" t="s">
        <v>9</v>
      </c>
      <c r="AI41" s="94"/>
      <c r="AJ41" s="95"/>
      <c r="AL41" s="20"/>
      <c r="AM41" s="21"/>
    </row>
    <row r="42" spans="1:39" ht="15" customHeight="1" x14ac:dyDescent="0.15">
      <c r="A42" s="260"/>
      <c r="B42" s="261"/>
      <c r="C42" s="261"/>
      <c r="D42" s="261"/>
      <c r="E42" s="261"/>
      <c r="F42" s="262"/>
      <c r="G42" s="22" t="s">
        <v>17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6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113"/>
      <c r="AI42" s="114"/>
      <c r="AJ42" s="115"/>
      <c r="AL42" s="21"/>
      <c r="AM42" s="21"/>
    </row>
    <row r="43" spans="1:39" ht="15" customHeight="1" x14ac:dyDescent="0.15">
      <c r="A43" s="260"/>
      <c r="B43" s="261"/>
      <c r="C43" s="261"/>
      <c r="D43" s="261"/>
      <c r="E43" s="261"/>
      <c r="F43" s="262"/>
      <c r="G43" s="24" t="s">
        <v>174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113"/>
      <c r="AI43" s="114"/>
      <c r="AJ43" s="115"/>
      <c r="AL43" s="20"/>
      <c r="AM43" s="21"/>
    </row>
    <row r="44" spans="1:39" ht="15" customHeight="1" x14ac:dyDescent="0.15">
      <c r="A44" s="260"/>
      <c r="B44" s="261"/>
      <c r="C44" s="261"/>
      <c r="D44" s="261"/>
      <c r="E44" s="261"/>
      <c r="F44" s="262"/>
      <c r="G44" s="22" t="s">
        <v>123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113"/>
      <c r="AI44" s="114"/>
      <c r="AJ44" s="115"/>
      <c r="AL44" s="20"/>
      <c r="AM44" s="21"/>
    </row>
    <row r="45" spans="1:39" ht="15" customHeight="1" x14ac:dyDescent="0.15">
      <c r="A45" s="260"/>
      <c r="B45" s="261"/>
      <c r="C45" s="261"/>
      <c r="D45" s="261"/>
      <c r="E45" s="261"/>
      <c r="F45" s="262"/>
      <c r="G45" s="37" t="s">
        <v>74</v>
      </c>
      <c r="H45" s="27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116"/>
      <c r="AI45" s="117"/>
      <c r="AJ45" s="118"/>
      <c r="AL45" s="20"/>
      <c r="AM45" s="21"/>
    </row>
    <row r="46" spans="1:39" ht="15" customHeight="1" x14ac:dyDescent="0.15">
      <c r="A46" s="260"/>
      <c r="B46" s="261"/>
      <c r="C46" s="261"/>
      <c r="D46" s="261"/>
      <c r="E46" s="261"/>
      <c r="F46" s="262"/>
      <c r="G46" s="23" t="s">
        <v>20</v>
      </c>
      <c r="H46" s="2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93" t="s">
        <v>9</v>
      </c>
      <c r="AI46" s="94"/>
      <c r="AJ46" s="95"/>
      <c r="AL46" s="20"/>
      <c r="AM46" s="21"/>
    </row>
    <row r="47" spans="1:39" ht="15" customHeight="1" x14ac:dyDescent="0.15">
      <c r="A47" s="260"/>
      <c r="B47" s="261"/>
      <c r="C47" s="261"/>
      <c r="D47" s="261"/>
      <c r="E47" s="261"/>
      <c r="F47" s="262"/>
      <c r="G47" s="29" t="s">
        <v>55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16"/>
      <c r="AI47" s="117"/>
      <c r="AJ47" s="118"/>
      <c r="AL47" s="20"/>
      <c r="AM47" s="21"/>
    </row>
    <row r="48" spans="1:39" ht="15" customHeight="1" x14ac:dyDescent="0.15">
      <c r="A48" s="260"/>
      <c r="B48" s="261"/>
      <c r="C48" s="261"/>
      <c r="D48" s="261"/>
      <c r="E48" s="261"/>
      <c r="F48" s="262"/>
      <c r="G48" s="23" t="s">
        <v>145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93" t="s">
        <v>9</v>
      </c>
      <c r="AI48" s="94"/>
      <c r="AJ48" s="95"/>
      <c r="AL48" s="20"/>
      <c r="AM48" s="21"/>
    </row>
    <row r="49" spans="1:39" ht="15" customHeight="1" x14ac:dyDescent="0.15">
      <c r="A49" s="260"/>
      <c r="B49" s="261"/>
      <c r="C49" s="261"/>
      <c r="D49" s="261"/>
      <c r="E49" s="261"/>
      <c r="F49" s="262"/>
      <c r="G49" s="35" t="s">
        <v>75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13"/>
      <c r="AI49" s="114"/>
      <c r="AJ49" s="115"/>
      <c r="AL49" s="20"/>
      <c r="AM49" s="21"/>
    </row>
    <row r="50" spans="1:39" ht="15" customHeight="1" x14ac:dyDescent="0.15">
      <c r="A50" s="260"/>
      <c r="B50" s="261"/>
      <c r="C50" s="261"/>
      <c r="D50" s="261"/>
      <c r="E50" s="261"/>
      <c r="F50" s="262"/>
      <c r="G50" s="26" t="s">
        <v>124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16"/>
      <c r="AI50" s="117"/>
      <c r="AJ50" s="118"/>
      <c r="AL50" s="20"/>
      <c r="AM50" s="21"/>
    </row>
    <row r="51" spans="1:39" ht="15" customHeight="1" x14ac:dyDescent="0.15">
      <c r="A51" s="260"/>
      <c r="B51" s="261"/>
      <c r="C51" s="261"/>
      <c r="D51" s="261"/>
      <c r="E51" s="261"/>
      <c r="F51" s="262"/>
      <c r="G51" s="23" t="s">
        <v>78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93" t="s">
        <v>9</v>
      </c>
      <c r="AI51" s="94"/>
      <c r="AJ51" s="95"/>
    </row>
    <row r="52" spans="1:39" ht="15" customHeight="1" x14ac:dyDescent="0.15">
      <c r="A52" s="260"/>
      <c r="B52" s="261"/>
      <c r="C52" s="261"/>
      <c r="D52" s="261"/>
      <c r="E52" s="261"/>
      <c r="F52" s="262"/>
      <c r="G52" s="35" t="s">
        <v>77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113"/>
      <c r="AI52" s="114"/>
      <c r="AJ52" s="115"/>
    </row>
    <row r="53" spans="1:39" ht="15" customHeight="1" thickBot="1" x14ac:dyDescent="0.2">
      <c r="A53" s="263"/>
      <c r="B53" s="264"/>
      <c r="C53" s="264"/>
      <c r="D53" s="264"/>
      <c r="E53" s="264"/>
      <c r="F53" s="265"/>
      <c r="G53" s="31" t="s">
        <v>56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269"/>
      <c r="AI53" s="270"/>
      <c r="AJ53" s="271"/>
    </row>
    <row r="54" spans="1:39" x14ac:dyDescent="0.15"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9" ht="13.5" customHeight="1" x14ac:dyDescent="0.15">
      <c r="U55" s="102" t="s">
        <v>8</v>
      </c>
      <c r="V55" s="102"/>
      <c r="W55" s="102"/>
      <c r="X55" s="102"/>
      <c r="Y55" s="102"/>
      <c r="Z55" s="104" t="s">
        <v>58</v>
      </c>
      <c r="AA55" s="104"/>
      <c r="AB55" s="104"/>
      <c r="AC55" s="104"/>
      <c r="AD55" s="104"/>
      <c r="AE55" s="102" t="s">
        <v>7</v>
      </c>
      <c r="AF55" s="102"/>
      <c r="AG55" s="102"/>
      <c r="AH55" s="102"/>
      <c r="AI55" s="102"/>
    </row>
    <row r="56" spans="1:39" x14ac:dyDescent="0.15">
      <c r="U56" s="103"/>
      <c r="V56" s="103"/>
      <c r="W56" s="103"/>
      <c r="X56" s="103"/>
      <c r="Y56" s="103"/>
      <c r="Z56" s="105"/>
      <c r="AA56" s="105"/>
      <c r="AB56" s="105"/>
      <c r="AC56" s="105"/>
      <c r="AD56" s="105"/>
      <c r="AE56" s="103"/>
      <c r="AF56" s="103"/>
      <c r="AG56" s="103"/>
      <c r="AH56" s="103"/>
      <c r="AI56" s="103"/>
    </row>
    <row r="57" spans="1:39" x14ac:dyDescent="0.15">
      <c r="U57" s="103"/>
      <c r="V57" s="103"/>
      <c r="W57" s="103"/>
      <c r="X57" s="103"/>
      <c r="Y57" s="103"/>
      <c r="Z57" s="105"/>
      <c r="AA57" s="105"/>
      <c r="AB57" s="105"/>
      <c r="AC57" s="105"/>
      <c r="AD57" s="105"/>
      <c r="AE57" s="103"/>
      <c r="AF57" s="103"/>
      <c r="AG57" s="103"/>
      <c r="AH57" s="103"/>
      <c r="AI57" s="103"/>
    </row>
    <row r="58" spans="1:39" x14ac:dyDescent="0.15">
      <c r="U58" s="103"/>
      <c r="V58" s="103"/>
      <c r="W58" s="103"/>
      <c r="X58" s="103"/>
      <c r="Y58" s="103"/>
      <c r="Z58" s="105"/>
      <c r="AA58" s="105"/>
      <c r="AB58" s="105"/>
      <c r="AC58" s="105"/>
      <c r="AD58" s="105"/>
      <c r="AE58" s="103"/>
      <c r="AF58" s="103"/>
      <c r="AG58" s="103"/>
      <c r="AH58" s="103"/>
      <c r="AI58" s="103"/>
    </row>
    <row r="59" spans="1:39" x14ac:dyDescent="0.15">
      <c r="U59" s="103"/>
      <c r="V59" s="103"/>
      <c r="W59" s="103"/>
      <c r="X59" s="103"/>
      <c r="Y59" s="103"/>
      <c r="Z59" s="105"/>
      <c r="AA59" s="105"/>
      <c r="AB59" s="105"/>
      <c r="AC59" s="105"/>
      <c r="AD59" s="105"/>
      <c r="AE59" s="103"/>
      <c r="AF59" s="103"/>
      <c r="AG59" s="103"/>
      <c r="AH59" s="103"/>
      <c r="AI59" s="103"/>
    </row>
    <row r="60" spans="1:39" x14ac:dyDescent="0.15">
      <c r="AE60" s="165" t="s">
        <v>175</v>
      </c>
      <c r="AF60" s="165"/>
      <c r="AG60" s="165"/>
      <c r="AH60" s="165"/>
      <c r="AI60" s="165"/>
      <c r="AJ60" s="165"/>
    </row>
  </sheetData>
  <sheetProtection algorithmName="SHA-512" hashValue="zVwWEDLXF9CxrmkC5PPpmp4BcIWBTUjazjNhxyBoe4o5JQnFKu8gPaCvTFLSXX39WE5MSuLPWfq1V95p/KJ7HQ==" saltValue="einOncpZNpipLSPURsjYuQ==" spinCount="100000" sheet="1" objects="1" scenarios="1"/>
  <mergeCells count="183">
    <mergeCell ref="AF33:AJ33"/>
    <mergeCell ref="AB1:AJ1"/>
    <mergeCell ref="A40:F53"/>
    <mergeCell ref="AH40:AJ40"/>
    <mergeCell ref="AH41:AJ45"/>
    <mergeCell ref="AH46:AJ47"/>
    <mergeCell ref="AH51:AJ53"/>
    <mergeCell ref="G38:J38"/>
    <mergeCell ref="X29:Z29"/>
    <mergeCell ref="X30:Z30"/>
    <mergeCell ref="X31:Z31"/>
    <mergeCell ref="X32:Z32"/>
    <mergeCell ref="X33:Z33"/>
    <mergeCell ref="X34:Z34"/>
    <mergeCell ref="X35:Z35"/>
    <mergeCell ref="G37:J37"/>
    <mergeCell ref="A28:F38"/>
    <mergeCell ref="G28:J28"/>
    <mergeCell ref="A39:F39"/>
    <mergeCell ref="P33:S33"/>
    <mergeCell ref="T33:W33"/>
    <mergeCell ref="T34:W34"/>
    <mergeCell ref="T35:W35"/>
    <mergeCell ref="K35:L35"/>
    <mergeCell ref="AF32:AJ32"/>
    <mergeCell ref="K30:L30"/>
    <mergeCell ref="K31:L31"/>
    <mergeCell ref="M23:Q23"/>
    <mergeCell ref="M24:Q24"/>
    <mergeCell ref="M25:Q25"/>
    <mergeCell ref="M26:Q26"/>
    <mergeCell ref="Y26:AB26"/>
    <mergeCell ref="K28:L28"/>
    <mergeCell ref="AA28:AE28"/>
    <mergeCell ref="AA29:AE29"/>
    <mergeCell ref="M28:O28"/>
    <mergeCell ref="G30:J30"/>
    <mergeCell ref="M30:O30"/>
    <mergeCell ref="AG25:AJ25"/>
    <mergeCell ref="AC22:AF22"/>
    <mergeCell ref="P28:S28"/>
    <mergeCell ref="T29:W29"/>
    <mergeCell ref="G19:N19"/>
    <mergeCell ref="Y22:AB22"/>
    <mergeCell ref="M22:Q22"/>
    <mergeCell ref="G29:J29"/>
    <mergeCell ref="AF28:AJ28"/>
    <mergeCell ref="AF29:AJ29"/>
    <mergeCell ref="AF30:AJ30"/>
    <mergeCell ref="K29:L29"/>
    <mergeCell ref="Y20:AE20"/>
    <mergeCell ref="AN20:AO20"/>
    <mergeCell ref="W20:X20"/>
    <mergeCell ref="AC25:AF25"/>
    <mergeCell ref="M32:O32"/>
    <mergeCell ref="AC26:AF26"/>
    <mergeCell ref="AC21:AF21"/>
    <mergeCell ref="Y21:AB21"/>
    <mergeCell ref="Y23:AB23"/>
    <mergeCell ref="AC23:AF23"/>
    <mergeCell ref="P29:S29"/>
    <mergeCell ref="AG21:AJ21"/>
    <mergeCell ref="Y24:AB24"/>
    <mergeCell ref="AC24:AF24"/>
    <mergeCell ref="T32:W32"/>
    <mergeCell ref="AG26:AJ26"/>
    <mergeCell ref="I20:M20"/>
    <mergeCell ref="G31:J31"/>
    <mergeCell ref="G27:L27"/>
    <mergeCell ref="M27:AJ27"/>
    <mergeCell ref="I23:L23"/>
    <mergeCell ref="I24:L24"/>
    <mergeCell ref="I25:L25"/>
    <mergeCell ref="I26:L26"/>
    <mergeCell ref="Y25:AB25"/>
    <mergeCell ref="M12:P12"/>
    <mergeCell ref="Q12:AJ12"/>
    <mergeCell ref="AI20:AJ20"/>
    <mergeCell ref="AF20:AH20"/>
    <mergeCell ref="G14:AJ14"/>
    <mergeCell ref="G18:J18"/>
    <mergeCell ref="V11:Y11"/>
    <mergeCell ref="Z11:AJ11"/>
    <mergeCell ref="G13:AJ13"/>
    <mergeCell ref="M11:P11"/>
    <mergeCell ref="G15:AJ16"/>
    <mergeCell ref="G11:L11"/>
    <mergeCell ref="G12:L12"/>
    <mergeCell ref="U20:V20"/>
    <mergeCell ref="G17:J17"/>
    <mergeCell ref="G20:H20"/>
    <mergeCell ref="N20:T20"/>
    <mergeCell ref="O19:AJ19"/>
    <mergeCell ref="Q11:U11"/>
    <mergeCell ref="K17:W17"/>
    <mergeCell ref="Y17:AJ17"/>
    <mergeCell ref="K18:W18"/>
    <mergeCell ref="Y18:AJ18"/>
    <mergeCell ref="AE60:AJ60"/>
    <mergeCell ref="X28:Z28"/>
    <mergeCell ref="X36:Z36"/>
    <mergeCell ref="X37:Z37"/>
    <mergeCell ref="X38:Z38"/>
    <mergeCell ref="M29:O29"/>
    <mergeCell ref="P38:S38"/>
    <mergeCell ref="M31:O31"/>
    <mergeCell ref="K32:L32"/>
    <mergeCell ref="AA30:AE30"/>
    <mergeCell ref="AA31:AE31"/>
    <mergeCell ref="AA32:AE32"/>
    <mergeCell ref="AA33:AE33"/>
    <mergeCell ref="AA34:AE34"/>
    <mergeCell ref="AA35:AE35"/>
    <mergeCell ref="T30:W30"/>
    <mergeCell ref="T31:W31"/>
    <mergeCell ref="P31:S31"/>
    <mergeCell ref="P30:S30"/>
    <mergeCell ref="T28:W28"/>
    <mergeCell ref="P34:S34"/>
    <mergeCell ref="P35:S35"/>
    <mergeCell ref="P36:S36"/>
    <mergeCell ref="AF31:AJ31"/>
    <mergeCell ref="Y4:AB4"/>
    <mergeCell ref="AG24:AJ24"/>
    <mergeCell ref="AG23:AJ23"/>
    <mergeCell ref="AG22:AJ22"/>
    <mergeCell ref="A7:AJ7"/>
    <mergeCell ref="Q5:X5"/>
    <mergeCell ref="AC5:AJ5"/>
    <mergeCell ref="A12:F12"/>
    <mergeCell ref="A14:F14"/>
    <mergeCell ref="A13:F13"/>
    <mergeCell ref="A9:AJ9"/>
    <mergeCell ref="A11:F11"/>
    <mergeCell ref="A15:F16"/>
    <mergeCell ref="M5:P5"/>
    <mergeCell ref="Y5:AB5"/>
    <mergeCell ref="M4:P4"/>
    <mergeCell ref="G21:H26"/>
    <mergeCell ref="I22:L22"/>
    <mergeCell ref="Q4:X4"/>
    <mergeCell ref="A17:F19"/>
    <mergeCell ref="AC4:AJ4"/>
    <mergeCell ref="A20:F27"/>
    <mergeCell ref="I21:L21"/>
    <mergeCell ref="M21:Q21"/>
    <mergeCell ref="K37:L37"/>
    <mergeCell ref="G33:J33"/>
    <mergeCell ref="G35:J35"/>
    <mergeCell ref="M35:O35"/>
    <mergeCell ref="G34:J34"/>
    <mergeCell ref="M34:O34"/>
    <mergeCell ref="P32:S32"/>
    <mergeCell ref="K33:L33"/>
    <mergeCell ref="K34:L34"/>
    <mergeCell ref="P37:S37"/>
    <mergeCell ref="G32:J32"/>
    <mergeCell ref="M33:O33"/>
    <mergeCell ref="K36:L36"/>
    <mergeCell ref="AF34:AJ34"/>
    <mergeCell ref="AF35:AJ35"/>
    <mergeCell ref="AF36:AJ36"/>
    <mergeCell ref="M38:O38"/>
    <mergeCell ref="T38:W38"/>
    <mergeCell ref="AE55:AI55"/>
    <mergeCell ref="AE56:AI59"/>
    <mergeCell ref="Z55:AD55"/>
    <mergeCell ref="Z56:AD59"/>
    <mergeCell ref="G39:AJ39"/>
    <mergeCell ref="M37:O37"/>
    <mergeCell ref="G36:J36"/>
    <mergeCell ref="M36:O36"/>
    <mergeCell ref="T36:W36"/>
    <mergeCell ref="T37:W37"/>
    <mergeCell ref="AH48:AJ50"/>
    <mergeCell ref="U55:Y55"/>
    <mergeCell ref="U56:Y59"/>
    <mergeCell ref="AF38:AJ38"/>
    <mergeCell ref="AA37:AE37"/>
    <mergeCell ref="AA38:AE38"/>
    <mergeCell ref="AF37:AJ37"/>
    <mergeCell ref="K38:L38"/>
    <mergeCell ref="AA36:AE36"/>
  </mergeCells>
  <phoneticPr fontId="1"/>
  <conditionalFormatting sqref="Q11:U11 Z11:AJ11 G12:L12 Q12:AJ12">
    <cfRule type="expression" dxfId="9" priority="16">
      <formula>$G$11="申請課室予算"</formula>
    </cfRule>
  </conditionalFormatting>
  <conditionalFormatting sqref="M22:Q26">
    <cfRule type="expression" dxfId="8" priority="12">
      <formula>I22="通常以外"</formula>
    </cfRule>
  </conditionalFormatting>
  <conditionalFormatting sqref="T29:W38">
    <cfRule type="expression" dxfId="7" priority="20">
      <formula>$G29="再雇用"</formula>
    </cfRule>
  </conditionalFormatting>
  <conditionalFormatting sqref="P29:S38 K29:L38">
    <cfRule type="expression" dxfId="6" priority="24">
      <formula>OR($M29="院生",$M29="学生")</formula>
    </cfRule>
  </conditionalFormatting>
  <conditionalFormatting sqref="X29:AJ38">
    <cfRule type="expression" dxfId="5" priority="2">
      <formula>$K29="○"</formula>
    </cfRule>
  </conditionalFormatting>
  <dataValidations count="14">
    <dataValidation allowBlank="1" showInputMessage="1" sqref="G14 G39:AJ39 G27"/>
    <dataValidation type="list" allowBlank="1" showInputMessage="1" sqref="AH51:AJ53">
      <formula1>"○,×,該当者無"</formula1>
    </dataValidation>
    <dataValidation type="list" allowBlank="1" showInputMessage="1" sqref="AI40:AJ47 AH40:AH48">
      <formula1>"○,×"</formula1>
    </dataValidation>
    <dataValidation type="list" allowBlank="1" showInputMessage="1" sqref="AC4:AJ4">
      <formula1>"名古屋校舎,豊橋校舎,車道校舎"</formula1>
    </dataValidation>
    <dataValidation type="list" allowBlank="1" showInputMessage="1" sqref="O19:AJ19">
      <formula1>"有,原則無"</formula1>
    </dataValidation>
    <dataValidation type="list" allowBlank="1" showInputMessage="1" sqref="I20:M20">
      <formula1>"固定制,シフト制"</formula1>
    </dataValidation>
    <dataValidation allowBlank="1" showErrorMessage="1" prompt="選択してください" sqref="AI20 AP20 W20"/>
    <dataValidation allowBlank="1" showErrorMessage="1" sqref="Q12:AJ12 Q11:U11 G12:L12"/>
    <dataValidation type="list" allowBlank="1" showInputMessage="1" sqref="G29:J38">
      <formula1>"新規,再雇用"</formula1>
    </dataValidation>
    <dataValidation type="list" allowBlank="1" showInputMessage="1" showErrorMessage="1" sqref="R22:X26 K29:L38">
      <formula1>"○"</formula1>
    </dataValidation>
    <dataValidation type="list" allowBlank="1" showInputMessage="1" sqref="G13:AJ13">
      <formula1>"一般事務,期末試験監督業務,特別業務,SA,TA,RA,中国研究科授業補助員,カウンセラー,保健師・看護師,ICCS研究員,ポストドクター"</formula1>
    </dataValidation>
    <dataValidation type="list" allowBlank="1" showInputMessage="1" sqref="I22:L26">
      <formula1>"通常,通常以外"</formula1>
    </dataValidation>
    <dataValidation type="list" allowBlank="1" showInputMessage="1" sqref="M29:O38">
      <formula1>"一般,院生,学生"</formula1>
    </dataValidation>
    <dataValidation type="list" allowBlank="1" showInputMessage="1" sqref="G11:L11">
      <formula1>"人事課予算,申請課室予算"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N64"/>
  <sheetViews>
    <sheetView zoomScaleNormal="100" zoomScaleSheetLayoutView="100" workbookViewId="0">
      <selection activeCell="U30" sqref="U30"/>
    </sheetView>
  </sheetViews>
  <sheetFormatPr defaultRowHeight="13.5" x14ac:dyDescent="0.15"/>
  <cols>
    <col min="1" max="36" width="2.625" style="6" customWidth="1"/>
    <col min="37" max="37" width="4.125" style="58" customWidth="1"/>
    <col min="38" max="66" width="2.625" style="59" customWidth="1"/>
    <col min="67" max="71" width="2.625" style="6" customWidth="1"/>
    <col min="72" max="16384" width="9" style="6"/>
  </cols>
  <sheetData>
    <row r="1" spans="1:70" ht="14.25" x14ac:dyDescent="0.15">
      <c r="AL1" s="276" t="s">
        <v>107</v>
      </c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</row>
    <row r="3" spans="1:70" x14ac:dyDescent="0.15">
      <c r="AL3" s="383"/>
      <c r="AM3" s="384"/>
      <c r="AN3" s="385"/>
      <c r="AO3" s="59" t="s">
        <v>137</v>
      </c>
      <c r="AW3" s="66"/>
      <c r="AX3" s="67"/>
      <c r="AY3" s="68"/>
      <c r="AZ3" s="59" t="s">
        <v>133</v>
      </c>
    </row>
    <row r="4" spans="1:70" s="62" customFormat="1" ht="6.75" customHeight="1" x14ac:dyDescent="0.15">
      <c r="AK4" s="63"/>
      <c r="AL4" s="59"/>
      <c r="AM4" s="59"/>
      <c r="AN4" s="59"/>
      <c r="AO4" s="59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</row>
    <row r="5" spans="1:70" ht="15" customHeight="1" x14ac:dyDescent="0.15">
      <c r="A5" s="5"/>
      <c r="B5" s="5"/>
      <c r="C5" s="5"/>
      <c r="D5" s="5"/>
      <c r="W5" s="7"/>
      <c r="X5" s="7"/>
      <c r="AA5" s="8" t="s">
        <v>54</v>
      </c>
      <c r="AB5" s="395">
        <v>44631</v>
      </c>
      <c r="AC5" s="395"/>
      <c r="AD5" s="395"/>
      <c r="AE5" s="395"/>
      <c r="AF5" s="395"/>
      <c r="AG5" s="395"/>
      <c r="AH5" s="395"/>
      <c r="AI5" s="395"/>
      <c r="AJ5" s="395"/>
      <c r="AK5" s="58" t="s">
        <v>127</v>
      </c>
      <c r="AL5" s="328" t="s">
        <v>163</v>
      </c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</row>
    <row r="6" spans="1:70" ht="15" customHeight="1" x14ac:dyDescent="0.15">
      <c r="A6" s="36" t="s">
        <v>5</v>
      </c>
      <c r="B6" s="5"/>
      <c r="C6" s="10"/>
      <c r="D6" s="10"/>
      <c r="E6" s="10"/>
      <c r="F6" s="10"/>
      <c r="G6" s="10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0" ht="7.5" customHeight="1" x14ac:dyDescent="0.15">
      <c r="A7" s="9"/>
      <c r="B7" s="5"/>
      <c r="C7" s="10"/>
      <c r="D7" s="10"/>
      <c r="E7" s="10"/>
      <c r="F7" s="10"/>
      <c r="G7" s="10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70" ht="15" customHeight="1" x14ac:dyDescent="0.15">
      <c r="M8" s="123" t="s">
        <v>1</v>
      </c>
      <c r="N8" s="123"/>
      <c r="O8" s="123"/>
      <c r="P8" s="123"/>
      <c r="Q8" s="337" t="s">
        <v>110</v>
      </c>
      <c r="R8" s="337"/>
      <c r="S8" s="337"/>
      <c r="T8" s="337"/>
      <c r="U8" s="337"/>
      <c r="V8" s="337"/>
      <c r="W8" s="337"/>
      <c r="X8" s="337"/>
      <c r="Y8" s="123" t="s">
        <v>12</v>
      </c>
      <c r="Z8" s="123"/>
      <c r="AA8" s="123"/>
      <c r="AB8" s="123"/>
      <c r="AC8" s="154" t="s">
        <v>66</v>
      </c>
      <c r="AD8" s="154"/>
      <c r="AE8" s="154"/>
      <c r="AF8" s="154"/>
      <c r="AG8" s="154"/>
      <c r="AH8" s="154"/>
      <c r="AI8" s="154"/>
      <c r="AJ8" s="154"/>
      <c r="AK8" s="304" t="s">
        <v>129</v>
      </c>
      <c r="AL8" s="330" t="s">
        <v>128</v>
      </c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</row>
    <row r="9" spans="1:70" ht="15" customHeight="1" x14ac:dyDescent="0.15">
      <c r="M9" s="123" t="s">
        <v>2</v>
      </c>
      <c r="N9" s="123"/>
      <c r="O9" s="123"/>
      <c r="P9" s="123"/>
      <c r="Q9" s="337" t="s">
        <v>111</v>
      </c>
      <c r="R9" s="337"/>
      <c r="S9" s="337"/>
      <c r="T9" s="337"/>
      <c r="U9" s="337"/>
      <c r="V9" s="337"/>
      <c r="W9" s="337"/>
      <c r="X9" s="337"/>
      <c r="Y9" s="143" t="s">
        <v>102</v>
      </c>
      <c r="Z9" s="143"/>
      <c r="AA9" s="143"/>
      <c r="AB9" s="143"/>
      <c r="AC9" s="337" t="s">
        <v>112</v>
      </c>
      <c r="AD9" s="337"/>
      <c r="AE9" s="337"/>
      <c r="AF9" s="337"/>
      <c r="AG9" s="337"/>
      <c r="AH9" s="337"/>
      <c r="AI9" s="337"/>
      <c r="AJ9" s="337"/>
      <c r="AK9" s="304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</row>
    <row r="10" spans="1:70" ht="11.25" customHeight="1" x14ac:dyDescent="0.15"/>
    <row r="11" spans="1:70" ht="15.75" customHeight="1" x14ac:dyDescent="0.15">
      <c r="A11" s="128" t="s">
        <v>125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</row>
    <row r="12" spans="1:70" ht="11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70" ht="15" customHeight="1" x14ac:dyDescent="0.15">
      <c r="A13" s="133" t="s">
        <v>53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1:70" ht="15" customHeight="1" thickBo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34" t="s">
        <v>6</v>
      </c>
      <c r="U14" s="12"/>
      <c r="V14" s="12"/>
      <c r="W14" s="12"/>
      <c r="X14" s="12"/>
      <c r="Y14" s="12"/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65"/>
      <c r="AL14" s="327" t="s">
        <v>141</v>
      </c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</row>
    <row r="15" spans="1:70" ht="15" customHeight="1" x14ac:dyDescent="0.15">
      <c r="A15" s="134" t="s">
        <v>11</v>
      </c>
      <c r="B15" s="135"/>
      <c r="C15" s="135"/>
      <c r="D15" s="135"/>
      <c r="E15" s="135"/>
      <c r="F15" s="136"/>
      <c r="G15" s="339" t="s">
        <v>9</v>
      </c>
      <c r="H15" s="340"/>
      <c r="I15" s="340"/>
      <c r="J15" s="340"/>
      <c r="K15" s="340"/>
      <c r="L15" s="341"/>
      <c r="M15" s="197" t="str">
        <f>IF($G$15="人事課予算","","予算単位コード")</f>
        <v>予算単位コード</v>
      </c>
      <c r="N15" s="198"/>
      <c r="O15" s="198"/>
      <c r="P15" s="199"/>
      <c r="Q15" s="342" t="s">
        <v>109</v>
      </c>
      <c r="R15" s="343"/>
      <c r="S15" s="343"/>
      <c r="T15" s="343"/>
      <c r="U15" s="344"/>
      <c r="V15" s="191" t="str">
        <f>IF($G$15="人事課予算","","予算単位名称")</f>
        <v>予算単位名称</v>
      </c>
      <c r="W15" s="192"/>
      <c r="X15" s="192"/>
      <c r="Y15" s="193"/>
      <c r="Z15" s="342" t="s">
        <v>110</v>
      </c>
      <c r="AA15" s="343"/>
      <c r="AB15" s="343"/>
      <c r="AC15" s="343"/>
      <c r="AD15" s="343"/>
      <c r="AE15" s="343"/>
      <c r="AF15" s="343"/>
      <c r="AG15" s="343"/>
      <c r="AH15" s="343"/>
      <c r="AI15" s="343"/>
      <c r="AJ15" s="345"/>
      <c r="AK15" s="295" t="s">
        <v>127</v>
      </c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</row>
    <row r="16" spans="1:70" ht="15" customHeight="1" x14ac:dyDescent="0.15">
      <c r="A16" s="130" t="str">
        <f>IF($G$15="人事課予算","","目的コード")</f>
        <v>目的コード</v>
      </c>
      <c r="B16" s="131"/>
      <c r="C16" s="131"/>
      <c r="D16" s="131"/>
      <c r="E16" s="131"/>
      <c r="F16" s="132"/>
      <c r="G16" s="308" t="s">
        <v>113</v>
      </c>
      <c r="H16" s="131"/>
      <c r="I16" s="131"/>
      <c r="J16" s="131"/>
      <c r="K16" s="131"/>
      <c r="L16" s="132"/>
      <c r="M16" s="175" t="str">
        <f>IF($G$15="人事課予算","","目的名称")</f>
        <v>目的名称</v>
      </c>
      <c r="N16" s="176"/>
      <c r="O16" s="176"/>
      <c r="P16" s="177"/>
      <c r="Q16" s="308" t="s">
        <v>114</v>
      </c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338"/>
      <c r="AK16" s="295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</row>
    <row r="17" spans="1:92" ht="15" customHeight="1" x14ac:dyDescent="0.15">
      <c r="A17" s="130" t="s">
        <v>21</v>
      </c>
      <c r="B17" s="131"/>
      <c r="C17" s="131"/>
      <c r="D17" s="131"/>
      <c r="E17" s="131"/>
      <c r="F17" s="132"/>
      <c r="G17" s="305" t="s">
        <v>115</v>
      </c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7"/>
      <c r="AK17" s="58" t="s">
        <v>127</v>
      </c>
      <c r="AL17" s="324" t="s">
        <v>162</v>
      </c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6"/>
    </row>
    <row r="18" spans="1:92" ht="15" customHeight="1" x14ac:dyDescent="0.15">
      <c r="A18" s="130" t="s">
        <v>103</v>
      </c>
      <c r="B18" s="131"/>
      <c r="C18" s="131"/>
      <c r="D18" s="131"/>
      <c r="E18" s="131"/>
      <c r="F18" s="132"/>
      <c r="G18" s="305" t="s">
        <v>116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7"/>
      <c r="AK18" s="58" t="s">
        <v>127</v>
      </c>
      <c r="AL18" s="324" t="s">
        <v>130</v>
      </c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6"/>
    </row>
    <row r="19" spans="1:92" ht="15" customHeight="1" x14ac:dyDescent="0.15">
      <c r="A19" s="137" t="s">
        <v>13</v>
      </c>
      <c r="B19" s="138"/>
      <c r="C19" s="138"/>
      <c r="D19" s="138"/>
      <c r="E19" s="138"/>
      <c r="F19" s="139"/>
      <c r="G19" s="331" t="s">
        <v>117</v>
      </c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3"/>
      <c r="AK19" s="304" t="s">
        <v>129</v>
      </c>
      <c r="AL19" s="330" t="s">
        <v>131</v>
      </c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</row>
    <row r="20" spans="1:92" ht="15" customHeight="1" x14ac:dyDescent="0.15">
      <c r="A20" s="140"/>
      <c r="B20" s="141"/>
      <c r="C20" s="141"/>
      <c r="D20" s="141"/>
      <c r="E20" s="141"/>
      <c r="F20" s="142"/>
      <c r="G20" s="334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6"/>
      <c r="AK20" s="304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</row>
    <row r="21" spans="1:92" ht="15" customHeight="1" x14ac:dyDescent="0.15">
      <c r="A21" s="137" t="s">
        <v>29</v>
      </c>
      <c r="B21" s="138"/>
      <c r="C21" s="138"/>
      <c r="D21" s="138"/>
      <c r="E21" s="138"/>
      <c r="F21" s="139"/>
      <c r="G21" s="189" t="s">
        <v>52</v>
      </c>
      <c r="H21" s="123"/>
      <c r="I21" s="123"/>
      <c r="J21" s="190"/>
      <c r="K21" s="389">
        <v>44652</v>
      </c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14" t="s">
        <v>88</v>
      </c>
      <c r="Y21" s="390">
        <v>45016</v>
      </c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1"/>
      <c r="AK21" s="58" t="s">
        <v>106</v>
      </c>
      <c r="AL21" s="328" t="s">
        <v>132</v>
      </c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</row>
    <row r="22" spans="1:92" ht="15" customHeight="1" x14ac:dyDescent="0.15">
      <c r="A22" s="151"/>
      <c r="B22" s="152"/>
      <c r="C22" s="152"/>
      <c r="D22" s="152"/>
      <c r="E22" s="152"/>
      <c r="F22" s="153"/>
      <c r="G22" s="189" t="s">
        <v>126</v>
      </c>
      <c r="H22" s="123"/>
      <c r="I22" s="123"/>
      <c r="J22" s="190"/>
      <c r="K22" s="392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92" t="s">
        <v>88</v>
      </c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4"/>
      <c r="AK22" s="58" t="s">
        <v>106</v>
      </c>
      <c r="AL22" s="329" t="s">
        <v>166</v>
      </c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</row>
    <row r="23" spans="1:92" ht="15" customHeight="1" x14ac:dyDescent="0.15">
      <c r="A23" s="140"/>
      <c r="B23" s="141"/>
      <c r="C23" s="141"/>
      <c r="D23" s="141"/>
      <c r="E23" s="141"/>
      <c r="F23" s="142"/>
      <c r="G23" s="175" t="s">
        <v>14</v>
      </c>
      <c r="H23" s="176"/>
      <c r="I23" s="176"/>
      <c r="J23" s="176"/>
      <c r="K23" s="176"/>
      <c r="L23" s="176"/>
      <c r="M23" s="176"/>
      <c r="N23" s="177"/>
      <c r="O23" s="305" t="s">
        <v>68</v>
      </c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7"/>
      <c r="AK23" s="58" t="s">
        <v>106</v>
      </c>
      <c r="AL23" s="328" t="s">
        <v>138</v>
      </c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</row>
    <row r="24" spans="1:92" ht="40.5" customHeight="1" x14ac:dyDescent="0.15">
      <c r="A24" s="155" t="s">
        <v>169</v>
      </c>
      <c r="B24" s="156"/>
      <c r="C24" s="156"/>
      <c r="D24" s="156"/>
      <c r="E24" s="156"/>
      <c r="F24" s="157"/>
      <c r="G24" s="212" t="s">
        <v>28</v>
      </c>
      <c r="H24" s="213"/>
      <c r="I24" s="346" t="s">
        <v>118</v>
      </c>
      <c r="J24" s="347"/>
      <c r="K24" s="347"/>
      <c r="L24" s="347"/>
      <c r="M24" s="348"/>
      <c r="N24" s="214" t="s">
        <v>22</v>
      </c>
      <c r="O24" s="215"/>
      <c r="P24" s="215"/>
      <c r="Q24" s="215"/>
      <c r="R24" s="215"/>
      <c r="S24" s="215"/>
      <c r="T24" s="216"/>
      <c r="U24" s="296">
        <v>2</v>
      </c>
      <c r="V24" s="298"/>
      <c r="W24" s="181" t="str">
        <f>IF($I$24="固定制","日",IF($I$24="シフト制","日　　以内",""))</f>
        <v>日</v>
      </c>
      <c r="X24" s="225"/>
      <c r="Y24" s="212" t="s">
        <v>86</v>
      </c>
      <c r="Z24" s="249"/>
      <c r="AA24" s="249"/>
      <c r="AB24" s="249"/>
      <c r="AC24" s="249"/>
      <c r="AD24" s="249"/>
      <c r="AE24" s="213"/>
      <c r="AF24" s="296">
        <v>14</v>
      </c>
      <c r="AG24" s="297"/>
      <c r="AH24" s="298"/>
      <c r="AI24" s="181" t="str">
        <f>IF($I$24="固定制","時間",IF($I$24="シフト制","時間以内",""))</f>
        <v>時間</v>
      </c>
      <c r="AJ24" s="182"/>
      <c r="AK24" s="58" t="s">
        <v>106</v>
      </c>
      <c r="AL24" s="327" t="s">
        <v>165</v>
      </c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</row>
    <row r="25" spans="1:92" ht="21.75" customHeight="1" x14ac:dyDescent="0.15">
      <c r="A25" s="158"/>
      <c r="B25" s="159"/>
      <c r="C25" s="159"/>
      <c r="D25" s="159"/>
      <c r="E25" s="159"/>
      <c r="F25" s="160"/>
      <c r="G25" s="144" t="s">
        <v>89</v>
      </c>
      <c r="H25" s="145"/>
      <c r="I25" s="104" t="s">
        <v>49</v>
      </c>
      <c r="J25" s="104"/>
      <c r="K25" s="104"/>
      <c r="L25" s="104"/>
      <c r="M25" s="164" t="s">
        <v>143</v>
      </c>
      <c r="N25" s="164"/>
      <c r="O25" s="164"/>
      <c r="P25" s="164"/>
      <c r="Q25" s="164"/>
      <c r="R25" s="38" t="s">
        <v>0</v>
      </c>
      <c r="S25" s="39" t="s">
        <v>45</v>
      </c>
      <c r="T25" s="39" t="s">
        <v>23</v>
      </c>
      <c r="U25" s="39" t="s">
        <v>24</v>
      </c>
      <c r="V25" s="39" t="s">
        <v>25</v>
      </c>
      <c r="W25" s="39" t="s">
        <v>26</v>
      </c>
      <c r="X25" s="40" t="s">
        <v>27</v>
      </c>
      <c r="Y25" s="227" t="s">
        <v>46</v>
      </c>
      <c r="Z25" s="226"/>
      <c r="AA25" s="226"/>
      <c r="AB25" s="226"/>
      <c r="AC25" s="226" t="s">
        <v>47</v>
      </c>
      <c r="AD25" s="226"/>
      <c r="AE25" s="226"/>
      <c r="AF25" s="226"/>
      <c r="AG25" s="229" t="s">
        <v>48</v>
      </c>
      <c r="AH25" s="229"/>
      <c r="AI25" s="229"/>
      <c r="AJ25" s="230"/>
      <c r="AK25" s="314" t="s">
        <v>106</v>
      </c>
      <c r="AL25" s="286" t="s">
        <v>171</v>
      </c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8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</row>
    <row r="26" spans="1:92" ht="15" customHeight="1" x14ac:dyDescent="0.15">
      <c r="A26" s="158"/>
      <c r="B26" s="159"/>
      <c r="C26" s="159"/>
      <c r="D26" s="159"/>
      <c r="E26" s="159"/>
      <c r="F26" s="160"/>
      <c r="G26" s="146"/>
      <c r="H26" s="147"/>
      <c r="I26" s="148" t="s">
        <v>159</v>
      </c>
      <c r="J26" s="149"/>
      <c r="K26" s="149"/>
      <c r="L26" s="150"/>
      <c r="M26" s="353"/>
      <c r="N26" s="354"/>
      <c r="O26" s="354"/>
      <c r="P26" s="354"/>
      <c r="Q26" s="355"/>
      <c r="R26" s="78"/>
      <c r="S26" s="79" t="s">
        <v>119</v>
      </c>
      <c r="T26" s="79" t="s">
        <v>119</v>
      </c>
      <c r="U26" s="79"/>
      <c r="V26" s="80"/>
      <c r="W26" s="80"/>
      <c r="X26" s="81"/>
      <c r="Y26" s="386">
        <v>0.45833333333333331</v>
      </c>
      <c r="Z26" s="387"/>
      <c r="AA26" s="387"/>
      <c r="AB26" s="387"/>
      <c r="AC26" s="387">
        <v>0.79166666666666663</v>
      </c>
      <c r="AD26" s="387"/>
      <c r="AE26" s="387"/>
      <c r="AF26" s="387"/>
      <c r="AG26" s="387">
        <v>4.1666666666666664E-2</v>
      </c>
      <c r="AH26" s="387"/>
      <c r="AI26" s="387"/>
      <c r="AJ26" s="388"/>
      <c r="AK26" s="314"/>
      <c r="AL26" s="289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</row>
    <row r="27" spans="1:92" ht="15" customHeight="1" x14ac:dyDescent="0.15">
      <c r="A27" s="158"/>
      <c r="B27" s="159"/>
      <c r="C27" s="159"/>
      <c r="D27" s="159"/>
      <c r="E27" s="159"/>
      <c r="F27" s="160"/>
      <c r="G27" s="146"/>
      <c r="H27" s="147"/>
      <c r="I27" s="235" t="s">
        <v>160</v>
      </c>
      <c r="J27" s="236"/>
      <c r="K27" s="236"/>
      <c r="L27" s="237"/>
      <c r="M27" s="349" t="s">
        <v>161</v>
      </c>
      <c r="N27" s="350"/>
      <c r="O27" s="350"/>
      <c r="P27" s="350"/>
      <c r="Q27" s="351"/>
      <c r="R27" s="82"/>
      <c r="S27" s="83" t="s">
        <v>119</v>
      </c>
      <c r="T27" s="83" t="s">
        <v>119</v>
      </c>
      <c r="U27" s="84"/>
      <c r="V27" s="85"/>
      <c r="W27" s="85"/>
      <c r="X27" s="86"/>
      <c r="Y27" s="352">
        <v>0.375</v>
      </c>
      <c r="Z27" s="299"/>
      <c r="AA27" s="299"/>
      <c r="AB27" s="299"/>
      <c r="AC27" s="299">
        <v>0.70833333333333337</v>
      </c>
      <c r="AD27" s="299"/>
      <c r="AE27" s="299"/>
      <c r="AF27" s="299"/>
      <c r="AG27" s="299">
        <v>4.1666666666666664E-2</v>
      </c>
      <c r="AH27" s="299"/>
      <c r="AI27" s="299"/>
      <c r="AJ27" s="300"/>
      <c r="AK27" s="314"/>
      <c r="AL27" s="289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</row>
    <row r="28" spans="1:92" ht="15" customHeight="1" x14ac:dyDescent="0.15">
      <c r="A28" s="158"/>
      <c r="B28" s="159"/>
      <c r="C28" s="159"/>
      <c r="D28" s="159"/>
      <c r="E28" s="159"/>
      <c r="F28" s="160"/>
      <c r="G28" s="146"/>
      <c r="H28" s="147"/>
      <c r="I28" s="238" t="s">
        <v>9</v>
      </c>
      <c r="J28" s="239"/>
      <c r="K28" s="239"/>
      <c r="L28" s="240"/>
      <c r="M28" s="349"/>
      <c r="N28" s="350"/>
      <c r="O28" s="350"/>
      <c r="P28" s="350"/>
      <c r="Q28" s="351"/>
      <c r="R28" s="82"/>
      <c r="S28" s="84"/>
      <c r="T28" s="84"/>
      <c r="U28" s="84"/>
      <c r="V28" s="85"/>
      <c r="W28" s="85"/>
      <c r="X28" s="86"/>
      <c r="Y28" s="352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300"/>
      <c r="AK28" s="314"/>
      <c r="AL28" s="289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</row>
    <row r="29" spans="1:92" ht="15" customHeight="1" x14ac:dyDescent="0.15">
      <c r="A29" s="158"/>
      <c r="B29" s="159"/>
      <c r="C29" s="159"/>
      <c r="D29" s="159"/>
      <c r="E29" s="159"/>
      <c r="F29" s="160"/>
      <c r="G29" s="146"/>
      <c r="H29" s="147"/>
      <c r="I29" s="235" t="s">
        <v>9</v>
      </c>
      <c r="J29" s="236"/>
      <c r="K29" s="236"/>
      <c r="L29" s="237"/>
      <c r="M29" s="349"/>
      <c r="N29" s="350"/>
      <c r="O29" s="350"/>
      <c r="P29" s="350"/>
      <c r="Q29" s="351"/>
      <c r="R29" s="82"/>
      <c r="S29" s="84"/>
      <c r="T29" s="84"/>
      <c r="U29" s="84"/>
      <c r="V29" s="85"/>
      <c r="W29" s="85"/>
      <c r="X29" s="86"/>
      <c r="Y29" s="352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300"/>
      <c r="AK29" s="314"/>
      <c r="AL29" s="289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</row>
    <row r="30" spans="1:92" ht="15" customHeight="1" x14ac:dyDescent="0.15">
      <c r="A30" s="158"/>
      <c r="B30" s="159"/>
      <c r="C30" s="159"/>
      <c r="D30" s="159"/>
      <c r="E30" s="159"/>
      <c r="F30" s="160"/>
      <c r="G30" s="146"/>
      <c r="H30" s="147"/>
      <c r="I30" s="241" t="s">
        <v>9</v>
      </c>
      <c r="J30" s="242"/>
      <c r="K30" s="242"/>
      <c r="L30" s="243"/>
      <c r="M30" s="356"/>
      <c r="N30" s="357"/>
      <c r="O30" s="357"/>
      <c r="P30" s="357"/>
      <c r="Q30" s="358"/>
      <c r="R30" s="87"/>
      <c r="S30" s="85"/>
      <c r="T30" s="85"/>
      <c r="U30" s="84"/>
      <c r="V30" s="84"/>
      <c r="W30" s="85"/>
      <c r="X30" s="86"/>
      <c r="Y30" s="352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300"/>
      <c r="AK30" s="314"/>
      <c r="AL30" s="289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</row>
    <row r="31" spans="1:92" ht="15" customHeight="1" x14ac:dyDescent="0.15">
      <c r="A31" s="161"/>
      <c r="B31" s="162"/>
      <c r="C31" s="162"/>
      <c r="D31" s="162"/>
      <c r="E31" s="162"/>
      <c r="F31" s="163"/>
      <c r="G31" s="308" t="s">
        <v>104</v>
      </c>
      <c r="H31" s="131"/>
      <c r="I31" s="131"/>
      <c r="J31" s="131"/>
      <c r="K31" s="131"/>
      <c r="L31" s="132"/>
      <c r="M31" s="305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7"/>
      <c r="AL31" s="289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1"/>
    </row>
    <row r="32" spans="1:92" ht="15" customHeight="1" x14ac:dyDescent="0.15">
      <c r="A32" s="137" t="s">
        <v>50</v>
      </c>
      <c r="B32" s="138"/>
      <c r="C32" s="138"/>
      <c r="D32" s="138"/>
      <c r="E32" s="138"/>
      <c r="F32" s="139"/>
      <c r="G32" s="272" t="s">
        <v>30</v>
      </c>
      <c r="H32" s="173"/>
      <c r="I32" s="173"/>
      <c r="J32" s="173"/>
      <c r="K32" s="172" t="s">
        <v>139</v>
      </c>
      <c r="L32" s="173"/>
      <c r="M32" s="172" t="s">
        <v>10</v>
      </c>
      <c r="N32" s="173"/>
      <c r="O32" s="174"/>
      <c r="P32" s="172" t="s">
        <v>4</v>
      </c>
      <c r="Q32" s="173"/>
      <c r="R32" s="173"/>
      <c r="S32" s="173"/>
      <c r="T32" s="172" t="s">
        <v>3</v>
      </c>
      <c r="U32" s="173"/>
      <c r="V32" s="173"/>
      <c r="W32" s="174"/>
      <c r="X32" s="166" t="s">
        <v>142</v>
      </c>
      <c r="Y32" s="167"/>
      <c r="Z32" s="168"/>
      <c r="AA32" s="172" t="s">
        <v>15</v>
      </c>
      <c r="AB32" s="173"/>
      <c r="AC32" s="173"/>
      <c r="AD32" s="173"/>
      <c r="AE32" s="173"/>
      <c r="AF32" s="172" t="s">
        <v>146</v>
      </c>
      <c r="AG32" s="173"/>
      <c r="AH32" s="173"/>
      <c r="AI32" s="173"/>
      <c r="AJ32" s="248"/>
      <c r="AL32" s="289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1"/>
    </row>
    <row r="33" spans="1:70" ht="15" customHeight="1" x14ac:dyDescent="0.15">
      <c r="A33" s="151"/>
      <c r="B33" s="152"/>
      <c r="C33" s="152"/>
      <c r="D33" s="152"/>
      <c r="E33" s="152"/>
      <c r="F33" s="153"/>
      <c r="G33" s="112" t="s">
        <v>122</v>
      </c>
      <c r="H33" s="110"/>
      <c r="I33" s="110"/>
      <c r="J33" s="111"/>
      <c r="K33" s="119"/>
      <c r="L33" s="120"/>
      <c r="M33" s="109" t="s">
        <v>121</v>
      </c>
      <c r="N33" s="110"/>
      <c r="O33" s="111"/>
      <c r="P33" s="375"/>
      <c r="Q33" s="376"/>
      <c r="R33" s="376"/>
      <c r="S33" s="376"/>
      <c r="T33" s="377" t="s">
        <v>149</v>
      </c>
      <c r="U33" s="378"/>
      <c r="V33" s="378"/>
      <c r="W33" s="379"/>
      <c r="X33" s="380">
        <v>24016</v>
      </c>
      <c r="Y33" s="381"/>
      <c r="Z33" s="382"/>
      <c r="AA33" s="301" t="s">
        <v>151</v>
      </c>
      <c r="AB33" s="302"/>
      <c r="AC33" s="302"/>
      <c r="AD33" s="302"/>
      <c r="AE33" s="302"/>
      <c r="AF33" s="301" t="s">
        <v>152</v>
      </c>
      <c r="AG33" s="302"/>
      <c r="AH33" s="302"/>
      <c r="AI33" s="302"/>
      <c r="AJ33" s="303"/>
      <c r="AK33" s="88"/>
      <c r="AL33" s="289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1"/>
    </row>
    <row r="34" spans="1:70" ht="15" customHeight="1" x14ac:dyDescent="0.15">
      <c r="A34" s="151"/>
      <c r="B34" s="152"/>
      <c r="C34" s="152"/>
      <c r="D34" s="152"/>
      <c r="E34" s="152"/>
      <c r="F34" s="153"/>
      <c r="G34" s="112" t="s">
        <v>122</v>
      </c>
      <c r="H34" s="110"/>
      <c r="I34" s="110"/>
      <c r="J34" s="111"/>
      <c r="K34" s="119"/>
      <c r="L34" s="120"/>
      <c r="M34" s="109" t="s">
        <v>121</v>
      </c>
      <c r="N34" s="110"/>
      <c r="O34" s="111"/>
      <c r="P34" s="375"/>
      <c r="Q34" s="376"/>
      <c r="R34" s="376"/>
      <c r="S34" s="376"/>
      <c r="T34" s="377" t="s">
        <v>150</v>
      </c>
      <c r="U34" s="378"/>
      <c r="V34" s="378"/>
      <c r="W34" s="379"/>
      <c r="X34" s="380">
        <v>25874</v>
      </c>
      <c r="Y34" s="381"/>
      <c r="Z34" s="382"/>
      <c r="AA34" s="301" t="s">
        <v>151</v>
      </c>
      <c r="AB34" s="302"/>
      <c r="AC34" s="302"/>
      <c r="AD34" s="302"/>
      <c r="AE34" s="302"/>
      <c r="AF34" s="301" t="s">
        <v>153</v>
      </c>
      <c r="AG34" s="302"/>
      <c r="AH34" s="302"/>
      <c r="AI34" s="302"/>
      <c r="AJ34" s="303"/>
      <c r="AK34" s="88"/>
      <c r="AL34" s="289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1"/>
    </row>
    <row r="35" spans="1:70" ht="15" customHeight="1" x14ac:dyDescent="0.15">
      <c r="A35" s="151"/>
      <c r="B35" s="152"/>
      <c r="C35" s="152"/>
      <c r="D35" s="152"/>
      <c r="E35" s="152"/>
      <c r="F35" s="153"/>
      <c r="G35" s="112" t="s">
        <v>65</v>
      </c>
      <c r="H35" s="110"/>
      <c r="I35" s="110"/>
      <c r="J35" s="111"/>
      <c r="K35" s="119"/>
      <c r="L35" s="120"/>
      <c r="M35" s="109" t="s">
        <v>121</v>
      </c>
      <c r="N35" s="110"/>
      <c r="O35" s="111"/>
      <c r="P35" s="375"/>
      <c r="Q35" s="376"/>
      <c r="R35" s="376"/>
      <c r="S35" s="376"/>
      <c r="T35" s="377"/>
      <c r="U35" s="378"/>
      <c r="V35" s="378"/>
      <c r="W35" s="379"/>
      <c r="X35" s="380">
        <v>27731</v>
      </c>
      <c r="Y35" s="381"/>
      <c r="Z35" s="382"/>
      <c r="AA35" s="301" t="s">
        <v>151</v>
      </c>
      <c r="AB35" s="302"/>
      <c r="AC35" s="302"/>
      <c r="AD35" s="302"/>
      <c r="AE35" s="302"/>
      <c r="AF35" s="301" t="s">
        <v>154</v>
      </c>
      <c r="AG35" s="302"/>
      <c r="AH35" s="302"/>
      <c r="AI35" s="302"/>
      <c r="AJ35" s="303"/>
      <c r="AK35" s="88"/>
      <c r="AL35" s="292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4"/>
    </row>
    <row r="36" spans="1:70" ht="15" customHeight="1" x14ac:dyDescent="0.15">
      <c r="A36" s="151"/>
      <c r="B36" s="152"/>
      <c r="C36" s="152"/>
      <c r="D36" s="152"/>
      <c r="E36" s="152"/>
      <c r="F36" s="153"/>
      <c r="G36" s="112" t="s">
        <v>65</v>
      </c>
      <c r="H36" s="110"/>
      <c r="I36" s="110"/>
      <c r="J36" s="111"/>
      <c r="K36" s="119" t="s">
        <v>119</v>
      </c>
      <c r="L36" s="120"/>
      <c r="M36" s="109" t="s">
        <v>121</v>
      </c>
      <c r="N36" s="110"/>
      <c r="O36" s="111"/>
      <c r="P36" s="375"/>
      <c r="Q36" s="376"/>
      <c r="R36" s="376"/>
      <c r="S36" s="376"/>
      <c r="T36" s="377"/>
      <c r="U36" s="378"/>
      <c r="V36" s="378"/>
      <c r="W36" s="379"/>
      <c r="X36" s="380"/>
      <c r="Y36" s="381"/>
      <c r="Z36" s="382"/>
      <c r="AA36" s="301"/>
      <c r="AB36" s="302"/>
      <c r="AC36" s="302"/>
      <c r="AD36" s="302"/>
      <c r="AE36" s="302"/>
      <c r="AF36" s="301"/>
      <c r="AG36" s="302"/>
      <c r="AH36" s="302"/>
      <c r="AI36" s="302"/>
      <c r="AJ36" s="303"/>
      <c r="AK36" s="88"/>
      <c r="AL36" s="277" t="s">
        <v>167</v>
      </c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9"/>
    </row>
    <row r="37" spans="1:70" ht="15" customHeight="1" x14ac:dyDescent="0.15">
      <c r="A37" s="151"/>
      <c r="B37" s="152"/>
      <c r="C37" s="152"/>
      <c r="D37" s="152"/>
      <c r="E37" s="152"/>
      <c r="F37" s="153"/>
      <c r="G37" s="112" t="s">
        <v>122</v>
      </c>
      <c r="H37" s="110"/>
      <c r="I37" s="110"/>
      <c r="J37" s="111"/>
      <c r="K37" s="119"/>
      <c r="L37" s="120"/>
      <c r="M37" s="109" t="s">
        <v>140</v>
      </c>
      <c r="N37" s="110"/>
      <c r="O37" s="111"/>
      <c r="P37" s="375" t="s">
        <v>147</v>
      </c>
      <c r="Q37" s="376"/>
      <c r="R37" s="376"/>
      <c r="S37" s="376"/>
      <c r="T37" s="377" t="s">
        <v>150</v>
      </c>
      <c r="U37" s="378"/>
      <c r="V37" s="378"/>
      <c r="W37" s="379"/>
      <c r="X37" s="380">
        <v>29224</v>
      </c>
      <c r="Y37" s="381"/>
      <c r="Z37" s="382"/>
      <c r="AA37" s="301" t="s">
        <v>151</v>
      </c>
      <c r="AB37" s="302"/>
      <c r="AC37" s="302"/>
      <c r="AD37" s="302"/>
      <c r="AE37" s="302"/>
      <c r="AF37" s="301" t="s">
        <v>155</v>
      </c>
      <c r="AG37" s="302"/>
      <c r="AH37" s="302"/>
      <c r="AI37" s="302"/>
      <c r="AJ37" s="303"/>
      <c r="AK37" s="88" t="s">
        <v>129</v>
      </c>
      <c r="AL37" s="280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2"/>
    </row>
    <row r="38" spans="1:70" ht="15" customHeight="1" x14ac:dyDescent="0.15">
      <c r="A38" s="151"/>
      <c r="B38" s="152"/>
      <c r="C38" s="152"/>
      <c r="D38" s="152"/>
      <c r="E38" s="152"/>
      <c r="F38" s="153"/>
      <c r="G38" s="112" t="s">
        <v>122</v>
      </c>
      <c r="H38" s="110"/>
      <c r="I38" s="110"/>
      <c r="J38" s="111"/>
      <c r="K38" s="119"/>
      <c r="L38" s="120"/>
      <c r="M38" s="109" t="s">
        <v>140</v>
      </c>
      <c r="N38" s="110"/>
      <c r="O38" s="111"/>
      <c r="P38" s="375" t="s">
        <v>147</v>
      </c>
      <c r="Q38" s="376"/>
      <c r="R38" s="376"/>
      <c r="S38" s="376"/>
      <c r="T38" s="377" t="s">
        <v>150</v>
      </c>
      <c r="U38" s="378"/>
      <c r="V38" s="378"/>
      <c r="W38" s="379"/>
      <c r="X38" s="380">
        <v>32909</v>
      </c>
      <c r="Y38" s="381"/>
      <c r="Z38" s="382"/>
      <c r="AA38" s="301" t="s">
        <v>151</v>
      </c>
      <c r="AB38" s="302"/>
      <c r="AC38" s="302"/>
      <c r="AD38" s="302"/>
      <c r="AE38" s="302"/>
      <c r="AF38" s="301" t="s">
        <v>156</v>
      </c>
      <c r="AG38" s="302"/>
      <c r="AH38" s="302"/>
      <c r="AI38" s="302"/>
      <c r="AJ38" s="303"/>
      <c r="AK38" s="88"/>
      <c r="AL38" s="280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2"/>
    </row>
    <row r="39" spans="1:70" ht="15" customHeight="1" x14ac:dyDescent="0.15">
      <c r="A39" s="151"/>
      <c r="B39" s="152"/>
      <c r="C39" s="152"/>
      <c r="D39" s="152"/>
      <c r="E39" s="152"/>
      <c r="F39" s="153"/>
      <c r="G39" s="112" t="s">
        <v>65</v>
      </c>
      <c r="H39" s="110"/>
      <c r="I39" s="110"/>
      <c r="J39" s="111"/>
      <c r="K39" s="119"/>
      <c r="L39" s="120"/>
      <c r="M39" s="109" t="s">
        <v>135</v>
      </c>
      <c r="N39" s="110"/>
      <c r="O39" s="111"/>
      <c r="P39" s="375" t="s">
        <v>148</v>
      </c>
      <c r="Q39" s="376"/>
      <c r="R39" s="376"/>
      <c r="S39" s="376"/>
      <c r="T39" s="377"/>
      <c r="U39" s="378"/>
      <c r="V39" s="378"/>
      <c r="W39" s="379"/>
      <c r="X39" s="380">
        <v>36591</v>
      </c>
      <c r="Y39" s="381"/>
      <c r="Z39" s="382"/>
      <c r="AA39" s="301" t="s">
        <v>151</v>
      </c>
      <c r="AB39" s="302"/>
      <c r="AC39" s="302"/>
      <c r="AD39" s="302"/>
      <c r="AE39" s="302"/>
      <c r="AF39" s="301" t="s">
        <v>157</v>
      </c>
      <c r="AG39" s="302"/>
      <c r="AH39" s="302"/>
      <c r="AI39" s="302"/>
      <c r="AJ39" s="303"/>
      <c r="AK39" s="88"/>
      <c r="AL39" s="280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2"/>
    </row>
    <row r="40" spans="1:70" ht="15" customHeight="1" x14ac:dyDescent="0.15">
      <c r="A40" s="151"/>
      <c r="B40" s="152"/>
      <c r="C40" s="152"/>
      <c r="D40" s="152"/>
      <c r="E40" s="152"/>
      <c r="F40" s="153"/>
      <c r="G40" s="112" t="s">
        <v>9</v>
      </c>
      <c r="H40" s="110"/>
      <c r="I40" s="110"/>
      <c r="J40" s="111"/>
      <c r="K40" s="119"/>
      <c r="L40" s="120"/>
      <c r="M40" s="109" t="s">
        <v>9</v>
      </c>
      <c r="N40" s="110"/>
      <c r="O40" s="111"/>
      <c r="P40" s="375"/>
      <c r="Q40" s="376"/>
      <c r="R40" s="376"/>
      <c r="S40" s="376"/>
      <c r="T40" s="377"/>
      <c r="U40" s="378"/>
      <c r="V40" s="378"/>
      <c r="W40" s="379"/>
      <c r="X40" s="380"/>
      <c r="Y40" s="381"/>
      <c r="Z40" s="382"/>
      <c r="AA40" s="301"/>
      <c r="AB40" s="302"/>
      <c r="AC40" s="302"/>
      <c r="AD40" s="302"/>
      <c r="AE40" s="302"/>
      <c r="AF40" s="301"/>
      <c r="AG40" s="302"/>
      <c r="AH40" s="302"/>
      <c r="AI40" s="302"/>
      <c r="AJ40" s="303"/>
      <c r="AK40" s="88"/>
      <c r="AL40" s="280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2"/>
    </row>
    <row r="41" spans="1:70" ht="15" customHeight="1" x14ac:dyDescent="0.15">
      <c r="A41" s="151"/>
      <c r="B41" s="152"/>
      <c r="C41" s="152"/>
      <c r="D41" s="152"/>
      <c r="E41" s="152"/>
      <c r="F41" s="153"/>
      <c r="G41" s="112" t="s">
        <v>9</v>
      </c>
      <c r="H41" s="110"/>
      <c r="I41" s="110"/>
      <c r="J41" s="111"/>
      <c r="K41" s="119"/>
      <c r="L41" s="120"/>
      <c r="M41" s="109" t="s">
        <v>9</v>
      </c>
      <c r="N41" s="110"/>
      <c r="O41" s="111"/>
      <c r="P41" s="375"/>
      <c r="Q41" s="376"/>
      <c r="R41" s="376"/>
      <c r="S41" s="376"/>
      <c r="T41" s="377"/>
      <c r="U41" s="378"/>
      <c r="V41" s="378"/>
      <c r="W41" s="379"/>
      <c r="X41" s="380"/>
      <c r="Y41" s="381"/>
      <c r="Z41" s="382"/>
      <c r="AA41" s="301"/>
      <c r="AB41" s="302"/>
      <c r="AC41" s="302"/>
      <c r="AD41" s="302"/>
      <c r="AE41" s="302"/>
      <c r="AF41" s="301"/>
      <c r="AG41" s="302"/>
      <c r="AH41" s="302"/>
      <c r="AI41" s="302"/>
      <c r="AJ41" s="303"/>
      <c r="AK41" s="88"/>
      <c r="AL41" s="283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5"/>
    </row>
    <row r="42" spans="1:70" ht="15" customHeight="1" x14ac:dyDescent="0.15">
      <c r="A42" s="140"/>
      <c r="B42" s="141"/>
      <c r="C42" s="141"/>
      <c r="D42" s="141"/>
      <c r="E42" s="141"/>
      <c r="F42" s="142"/>
      <c r="G42" s="374" t="s">
        <v>9</v>
      </c>
      <c r="H42" s="97"/>
      <c r="I42" s="97"/>
      <c r="J42" s="98"/>
      <c r="K42" s="119"/>
      <c r="L42" s="120"/>
      <c r="M42" s="96" t="s">
        <v>9</v>
      </c>
      <c r="N42" s="97"/>
      <c r="O42" s="98"/>
      <c r="P42" s="375"/>
      <c r="Q42" s="376"/>
      <c r="R42" s="376"/>
      <c r="S42" s="376"/>
      <c r="T42" s="377"/>
      <c r="U42" s="378"/>
      <c r="V42" s="378"/>
      <c r="W42" s="379"/>
      <c r="X42" s="380"/>
      <c r="Y42" s="381"/>
      <c r="Z42" s="382"/>
      <c r="AA42" s="301"/>
      <c r="AB42" s="302"/>
      <c r="AC42" s="302"/>
      <c r="AD42" s="302"/>
      <c r="AE42" s="302"/>
      <c r="AF42" s="301"/>
      <c r="AG42" s="302"/>
      <c r="AH42" s="302"/>
      <c r="AI42" s="302"/>
      <c r="AJ42" s="303"/>
      <c r="AK42" s="88"/>
      <c r="AL42" s="289" t="s">
        <v>168</v>
      </c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10"/>
    </row>
    <row r="43" spans="1:70" ht="15" customHeight="1" x14ac:dyDescent="0.15">
      <c r="A43" s="273" t="s">
        <v>19</v>
      </c>
      <c r="B43" s="274"/>
      <c r="C43" s="274"/>
      <c r="D43" s="274"/>
      <c r="E43" s="274"/>
      <c r="F43" s="275"/>
      <c r="G43" s="359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1"/>
      <c r="AK43" s="58" t="s">
        <v>106</v>
      </c>
      <c r="AL43" s="311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3"/>
    </row>
    <row r="44" spans="1:70" ht="15" customHeight="1" x14ac:dyDescent="0.15">
      <c r="A44" s="257" t="s">
        <v>170</v>
      </c>
      <c r="B44" s="258"/>
      <c r="C44" s="258"/>
      <c r="D44" s="258"/>
      <c r="E44" s="258"/>
      <c r="F44" s="259"/>
      <c r="G44" s="18" t="s">
        <v>134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362" t="s">
        <v>9</v>
      </c>
      <c r="AI44" s="363"/>
      <c r="AJ44" s="364"/>
      <c r="AK44" s="314" t="s">
        <v>127</v>
      </c>
      <c r="AL44" s="315" t="s">
        <v>136</v>
      </c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7"/>
    </row>
    <row r="45" spans="1:70" ht="15" customHeight="1" x14ac:dyDescent="0.15">
      <c r="A45" s="260"/>
      <c r="B45" s="261"/>
      <c r="C45" s="261"/>
      <c r="D45" s="261"/>
      <c r="E45" s="261"/>
      <c r="F45" s="262"/>
      <c r="G45" s="22" t="s">
        <v>16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01" t="s">
        <v>9</v>
      </c>
      <c r="AI45" s="302"/>
      <c r="AJ45" s="303"/>
      <c r="AK45" s="314"/>
      <c r="AL45" s="318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20"/>
    </row>
    <row r="46" spans="1:70" ht="15" customHeight="1" x14ac:dyDescent="0.15">
      <c r="A46" s="260"/>
      <c r="B46" s="261"/>
      <c r="C46" s="261"/>
      <c r="D46" s="261"/>
      <c r="E46" s="261"/>
      <c r="F46" s="262"/>
      <c r="G46" s="22" t="s">
        <v>17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6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65"/>
      <c r="AI46" s="366"/>
      <c r="AJ46" s="367"/>
      <c r="AK46" s="314"/>
      <c r="AL46" s="318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20"/>
    </row>
    <row r="47" spans="1:70" ht="15" customHeight="1" x14ac:dyDescent="0.15">
      <c r="A47" s="260"/>
      <c r="B47" s="261"/>
      <c r="C47" s="261"/>
      <c r="D47" s="261"/>
      <c r="E47" s="261"/>
      <c r="F47" s="262"/>
      <c r="G47" s="24" t="s">
        <v>174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65"/>
      <c r="AI47" s="366"/>
      <c r="AJ47" s="367"/>
      <c r="AK47" s="314"/>
      <c r="AL47" s="318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20"/>
    </row>
    <row r="48" spans="1:70" ht="15" customHeight="1" x14ac:dyDescent="0.15">
      <c r="A48" s="260"/>
      <c r="B48" s="261"/>
      <c r="C48" s="261"/>
      <c r="D48" s="261"/>
      <c r="E48" s="261"/>
      <c r="F48" s="262"/>
      <c r="G48" s="22" t="s">
        <v>18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65"/>
      <c r="AI48" s="366"/>
      <c r="AJ48" s="367"/>
      <c r="AK48" s="314"/>
      <c r="AL48" s="318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20"/>
    </row>
    <row r="49" spans="1:70" ht="15" customHeight="1" x14ac:dyDescent="0.15">
      <c r="A49" s="260"/>
      <c r="B49" s="261"/>
      <c r="C49" s="261"/>
      <c r="D49" s="261"/>
      <c r="E49" s="261"/>
      <c r="F49" s="262"/>
      <c r="G49" s="37" t="s">
        <v>74</v>
      </c>
      <c r="H49" s="27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68"/>
      <c r="AI49" s="369"/>
      <c r="AJ49" s="370"/>
      <c r="AK49" s="314"/>
      <c r="AL49" s="318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20"/>
    </row>
    <row r="50" spans="1:70" ht="15" customHeight="1" x14ac:dyDescent="0.15">
      <c r="A50" s="260"/>
      <c r="B50" s="261"/>
      <c r="C50" s="261"/>
      <c r="D50" s="261"/>
      <c r="E50" s="261"/>
      <c r="F50" s="262"/>
      <c r="G50" s="23" t="s">
        <v>20</v>
      </c>
      <c r="H50" s="2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01" t="s">
        <v>9</v>
      </c>
      <c r="AI50" s="302"/>
      <c r="AJ50" s="303"/>
      <c r="AK50" s="314"/>
      <c r="AL50" s="318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20"/>
    </row>
    <row r="51" spans="1:70" ht="15" customHeight="1" x14ac:dyDescent="0.15">
      <c r="A51" s="260"/>
      <c r="B51" s="261"/>
      <c r="C51" s="261"/>
      <c r="D51" s="261"/>
      <c r="E51" s="261"/>
      <c r="F51" s="262"/>
      <c r="G51" s="29" t="s">
        <v>55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68"/>
      <c r="AI51" s="369"/>
      <c r="AJ51" s="370"/>
      <c r="AK51" s="314"/>
      <c r="AL51" s="318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20"/>
    </row>
    <row r="52" spans="1:70" ht="15" customHeight="1" x14ac:dyDescent="0.15">
      <c r="A52" s="260"/>
      <c r="B52" s="261"/>
      <c r="C52" s="261"/>
      <c r="D52" s="261"/>
      <c r="E52" s="261"/>
      <c r="F52" s="262"/>
      <c r="G52" s="23" t="s">
        <v>76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01" t="s">
        <v>9</v>
      </c>
      <c r="AI52" s="302"/>
      <c r="AJ52" s="303"/>
      <c r="AK52" s="314"/>
      <c r="AL52" s="318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20"/>
    </row>
    <row r="53" spans="1:70" ht="15" customHeight="1" x14ac:dyDescent="0.15">
      <c r="A53" s="260"/>
      <c r="B53" s="261"/>
      <c r="C53" s="261"/>
      <c r="D53" s="261"/>
      <c r="E53" s="261"/>
      <c r="F53" s="262"/>
      <c r="G53" s="35" t="s">
        <v>75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65"/>
      <c r="AI53" s="366"/>
      <c r="AJ53" s="367"/>
      <c r="AK53" s="314"/>
      <c r="AL53" s="318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20"/>
    </row>
    <row r="54" spans="1:70" ht="15" customHeight="1" x14ac:dyDescent="0.15">
      <c r="A54" s="260"/>
      <c r="B54" s="261"/>
      <c r="C54" s="261"/>
      <c r="D54" s="261"/>
      <c r="E54" s="261"/>
      <c r="F54" s="262"/>
      <c r="G54" s="26" t="s">
        <v>57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68"/>
      <c r="AI54" s="369"/>
      <c r="AJ54" s="370"/>
      <c r="AK54" s="314"/>
      <c r="AL54" s="318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20"/>
    </row>
    <row r="55" spans="1:70" ht="15" customHeight="1" x14ac:dyDescent="0.15">
      <c r="A55" s="260"/>
      <c r="B55" s="261"/>
      <c r="C55" s="261"/>
      <c r="D55" s="261"/>
      <c r="E55" s="261"/>
      <c r="F55" s="262"/>
      <c r="G55" s="23" t="s">
        <v>78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01" t="s">
        <v>9</v>
      </c>
      <c r="AI55" s="302"/>
      <c r="AJ55" s="303"/>
      <c r="AK55" s="314"/>
      <c r="AL55" s="318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20"/>
    </row>
    <row r="56" spans="1:70" ht="15" customHeight="1" x14ac:dyDescent="0.15">
      <c r="A56" s="260"/>
      <c r="B56" s="261"/>
      <c r="C56" s="261"/>
      <c r="D56" s="261"/>
      <c r="E56" s="261"/>
      <c r="F56" s="262"/>
      <c r="G56" s="35" t="s">
        <v>77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65"/>
      <c r="AI56" s="366"/>
      <c r="AJ56" s="367"/>
      <c r="AK56" s="314"/>
      <c r="AL56" s="318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19"/>
      <c r="BB56" s="319"/>
      <c r="BC56" s="319"/>
      <c r="BD56" s="319"/>
      <c r="BE56" s="319"/>
      <c r="BF56" s="319"/>
      <c r="BG56" s="319"/>
      <c r="BH56" s="319"/>
      <c r="BI56" s="319"/>
      <c r="BJ56" s="319"/>
      <c r="BK56" s="319"/>
      <c r="BL56" s="319"/>
      <c r="BM56" s="319"/>
      <c r="BN56" s="319"/>
      <c r="BO56" s="319"/>
      <c r="BP56" s="319"/>
      <c r="BQ56" s="319"/>
      <c r="BR56" s="320"/>
    </row>
    <row r="57" spans="1:70" ht="15" customHeight="1" thickBot="1" x14ac:dyDescent="0.2">
      <c r="A57" s="263"/>
      <c r="B57" s="264"/>
      <c r="C57" s="264"/>
      <c r="D57" s="264"/>
      <c r="E57" s="264"/>
      <c r="F57" s="265"/>
      <c r="G57" s="31" t="s">
        <v>56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71"/>
      <c r="AI57" s="372"/>
      <c r="AJ57" s="373"/>
      <c r="AK57" s="314"/>
      <c r="AL57" s="321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3"/>
    </row>
    <row r="58" spans="1:70" x14ac:dyDescent="0.15"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70" ht="13.5" customHeight="1" x14ac:dyDescent="0.15">
      <c r="U59" s="102" t="s">
        <v>8</v>
      </c>
      <c r="V59" s="102"/>
      <c r="W59" s="102"/>
      <c r="X59" s="102"/>
      <c r="Y59" s="102"/>
      <c r="Z59" s="104" t="s">
        <v>58</v>
      </c>
      <c r="AA59" s="104"/>
      <c r="AB59" s="104"/>
      <c r="AC59" s="104"/>
      <c r="AD59" s="104"/>
      <c r="AE59" s="102" t="s">
        <v>7</v>
      </c>
      <c r="AF59" s="102"/>
      <c r="AG59" s="102"/>
      <c r="AH59" s="102"/>
      <c r="AI59" s="102"/>
    </row>
    <row r="60" spans="1:70" x14ac:dyDescent="0.15">
      <c r="U60" s="103"/>
      <c r="V60" s="103"/>
      <c r="W60" s="103"/>
      <c r="X60" s="103"/>
      <c r="Y60" s="103"/>
      <c r="Z60" s="105"/>
      <c r="AA60" s="105"/>
      <c r="AB60" s="105"/>
      <c r="AC60" s="105"/>
      <c r="AD60" s="105"/>
      <c r="AE60" s="103"/>
      <c r="AF60" s="103"/>
      <c r="AG60" s="103"/>
      <c r="AH60" s="103"/>
      <c r="AI60" s="103"/>
    </row>
    <row r="61" spans="1:70" x14ac:dyDescent="0.15">
      <c r="U61" s="103"/>
      <c r="V61" s="103"/>
      <c r="W61" s="103"/>
      <c r="X61" s="103"/>
      <c r="Y61" s="103"/>
      <c r="Z61" s="105"/>
      <c r="AA61" s="105"/>
      <c r="AB61" s="105"/>
      <c r="AC61" s="105"/>
      <c r="AD61" s="105"/>
      <c r="AE61" s="103"/>
      <c r="AF61" s="103"/>
      <c r="AG61" s="103"/>
      <c r="AH61" s="103"/>
      <c r="AI61" s="103"/>
    </row>
    <row r="62" spans="1:70" x14ac:dyDescent="0.15">
      <c r="U62" s="103"/>
      <c r="V62" s="103"/>
      <c r="W62" s="103"/>
      <c r="X62" s="103"/>
      <c r="Y62" s="103"/>
      <c r="Z62" s="105"/>
      <c r="AA62" s="105"/>
      <c r="AB62" s="105"/>
      <c r="AC62" s="105"/>
      <c r="AD62" s="105"/>
      <c r="AE62" s="103"/>
      <c r="AF62" s="103"/>
      <c r="AG62" s="103"/>
      <c r="AH62" s="103"/>
      <c r="AI62" s="103"/>
    </row>
    <row r="63" spans="1:70" x14ac:dyDescent="0.15">
      <c r="U63" s="103"/>
      <c r="V63" s="103"/>
      <c r="W63" s="103"/>
      <c r="X63" s="103"/>
      <c r="Y63" s="103"/>
      <c r="Z63" s="105"/>
      <c r="AA63" s="105"/>
      <c r="AB63" s="105"/>
      <c r="AC63" s="105"/>
      <c r="AD63" s="105"/>
      <c r="AE63" s="103"/>
      <c r="AF63" s="103"/>
      <c r="AG63" s="103"/>
      <c r="AH63" s="103"/>
      <c r="AI63" s="103"/>
    </row>
    <row r="64" spans="1:70" x14ac:dyDescent="0.15">
      <c r="AE64" s="165" t="s">
        <v>175</v>
      </c>
      <c r="AF64" s="165"/>
      <c r="AG64" s="165"/>
      <c r="AH64" s="165"/>
      <c r="AI64" s="165"/>
      <c r="AJ64" s="165"/>
    </row>
  </sheetData>
  <sheetProtection algorithmName="SHA-512" hashValue="AmvOdws0My/r9obohDwAx+8TL7S+LS+q+OrXO9X9zcoO4QYao8UY/t/PY3QYj9IR9oAzXGmb7jLOpQa+kcxsLw==" saltValue="LZ3JumE8In4sjU9z/SgVvA==" spinCount="100000" sheet="1" objects="1" scenarios="1"/>
  <mergeCells count="203">
    <mergeCell ref="AA34:AE34"/>
    <mergeCell ref="AB5:AJ5"/>
    <mergeCell ref="P40:S40"/>
    <mergeCell ref="T40:W40"/>
    <mergeCell ref="X40:Z40"/>
    <mergeCell ref="G41:J41"/>
    <mergeCell ref="K41:L41"/>
    <mergeCell ref="M41:O41"/>
    <mergeCell ref="P41:S41"/>
    <mergeCell ref="T41:W41"/>
    <mergeCell ref="X41:Z41"/>
    <mergeCell ref="K40:L40"/>
    <mergeCell ref="M40:O40"/>
    <mergeCell ref="T34:W34"/>
    <mergeCell ref="X34:Z34"/>
    <mergeCell ref="AF34:AJ34"/>
    <mergeCell ref="G35:J35"/>
    <mergeCell ref="K35:L35"/>
    <mergeCell ref="M35:O35"/>
    <mergeCell ref="P35:S35"/>
    <mergeCell ref="T35:W35"/>
    <mergeCell ref="K38:L38"/>
    <mergeCell ref="M38:O38"/>
    <mergeCell ref="P38:S38"/>
    <mergeCell ref="K33:L33"/>
    <mergeCell ref="M33:O33"/>
    <mergeCell ref="P33:S33"/>
    <mergeCell ref="T33:W33"/>
    <mergeCell ref="X33:Z33"/>
    <mergeCell ref="X35:Z35"/>
    <mergeCell ref="K34:L34"/>
    <mergeCell ref="M34:O34"/>
    <mergeCell ref="P34:S34"/>
    <mergeCell ref="K39:L39"/>
    <mergeCell ref="M39:O39"/>
    <mergeCell ref="P39:S39"/>
    <mergeCell ref="T39:W39"/>
    <mergeCell ref="X39:Z39"/>
    <mergeCell ref="K36:L36"/>
    <mergeCell ref="M36:O36"/>
    <mergeCell ref="P36:S36"/>
    <mergeCell ref="T36:W36"/>
    <mergeCell ref="X36:Z36"/>
    <mergeCell ref="K37:L37"/>
    <mergeCell ref="M37:O37"/>
    <mergeCell ref="P37:S37"/>
    <mergeCell ref="T37:W37"/>
    <mergeCell ref="X37:Z37"/>
    <mergeCell ref="X38:Z38"/>
    <mergeCell ref="T38:W38"/>
    <mergeCell ref="T32:W32"/>
    <mergeCell ref="X32:Z32"/>
    <mergeCell ref="I29:L29"/>
    <mergeCell ref="M29:Q29"/>
    <mergeCell ref="Y29:AB29"/>
    <mergeCell ref="AC29:AF29"/>
    <mergeCell ref="AG29:AJ29"/>
    <mergeCell ref="G21:J21"/>
    <mergeCell ref="G23:N23"/>
    <mergeCell ref="K21:W21"/>
    <mergeCell ref="Y21:AJ21"/>
    <mergeCell ref="K22:W22"/>
    <mergeCell ref="Y22:AJ22"/>
    <mergeCell ref="G36:J36"/>
    <mergeCell ref="G37:J37"/>
    <mergeCell ref="G38:J38"/>
    <mergeCell ref="G39:J39"/>
    <mergeCell ref="G40:J40"/>
    <mergeCell ref="AE64:AJ64"/>
    <mergeCell ref="AL3:AN3"/>
    <mergeCell ref="U59:Y59"/>
    <mergeCell ref="Z59:AD59"/>
    <mergeCell ref="AE59:AI59"/>
    <mergeCell ref="Y26:AB26"/>
    <mergeCell ref="AC26:AF26"/>
    <mergeCell ref="AG26:AJ26"/>
    <mergeCell ref="Y30:AB30"/>
    <mergeCell ref="AC30:AF30"/>
    <mergeCell ref="AG30:AJ30"/>
    <mergeCell ref="AK8:AK9"/>
    <mergeCell ref="U60:Y63"/>
    <mergeCell ref="Z60:AD63"/>
    <mergeCell ref="AE60:AI63"/>
    <mergeCell ref="O23:AJ23"/>
    <mergeCell ref="AL14:BR16"/>
    <mergeCell ref="AL5:BR5"/>
    <mergeCell ref="AL8:BR9"/>
    <mergeCell ref="A43:F43"/>
    <mergeCell ref="G43:AJ43"/>
    <mergeCell ref="A44:F57"/>
    <mergeCell ref="AH44:AJ44"/>
    <mergeCell ref="AH45:AJ49"/>
    <mergeCell ref="AH50:AJ51"/>
    <mergeCell ref="AH52:AJ54"/>
    <mergeCell ref="AH55:AJ57"/>
    <mergeCell ref="AF42:AJ42"/>
    <mergeCell ref="G42:J42"/>
    <mergeCell ref="K42:L42"/>
    <mergeCell ref="M42:O42"/>
    <mergeCell ref="P42:S42"/>
    <mergeCell ref="T42:W42"/>
    <mergeCell ref="X42:Z42"/>
    <mergeCell ref="A32:F42"/>
    <mergeCell ref="G32:J32"/>
    <mergeCell ref="G33:J33"/>
    <mergeCell ref="G34:J34"/>
    <mergeCell ref="AA39:AE39"/>
    <mergeCell ref="AA38:AE38"/>
    <mergeCell ref="AA37:AE37"/>
    <mergeCell ref="AA36:AE36"/>
    <mergeCell ref="AA35:AE35"/>
    <mergeCell ref="A24:F31"/>
    <mergeCell ref="G24:H24"/>
    <mergeCell ref="I24:M24"/>
    <mergeCell ref="N24:T24"/>
    <mergeCell ref="U24:V24"/>
    <mergeCell ref="W24:X24"/>
    <mergeCell ref="Y24:AE24"/>
    <mergeCell ref="I27:L27"/>
    <mergeCell ref="M27:Q27"/>
    <mergeCell ref="Y27:AB27"/>
    <mergeCell ref="AC27:AF27"/>
    <mergeCell ref="G25:H30"/>
    <mergeCell ref="I25:L25"/>
    <mergeCell ref="M25:Q25"/>
    <mergeCell ref="Y25:AB25"/>
    <mergeCell ref="AC25:AF25"/>
    <mergeCell ref="I26:L26"/>
    <mergeCell ref="M26:Q26"/>
    <mergeCell ref="M31:AJ31"/>
    <mergeCell ref="I28:L28"/>
    <mergeCell ref="M28:Q28"/>
    <mergeCell ref="Y28:AB28"/>
    <mergeCell ref="I30:L30"/>
    <mergeCell ref="M30:Q30"/>
    <mergeCell ref="A16:F16"/>
    <mergeCell ref="G16:L16"/>
    <mergeCell ref="M16:P16"/>
    <mergeCell ref="Q16:AJ16"/>
    <mergeCell ref="A15:F15"/>
    <mergeCell ref="G15:L15"/>
    <mergeCell ref="M15:P15"/>
    <mergeCell ref="Q15:U15"/>
    <mergeCell ref="V15:Y15"/>
    <mergeCell ref="Z15:AJ15"/>
    <mergeCell ref="M9:P9"/>
    <mergeCell ref="Q9:X9"/>
    <mergeCell ref="Y9:AB9"/>
    <mergeCell ref="AC9:AJ9"/>
    <mergeCell ref="A11:AJ11"/>
    <mergeCell ref="A13:AJ13"/>
    <mergeCell ref="M8:P8"/>
    <mergeCell ref="Q8:X8"/>
    <mergeCell ref="Y8:AB8"/>
    <mergeCell ref="AC8:AJ8"/>
    <mergeCell ref="A17:F17"/>
    <mergeCell ref="G17:AJ17"/>
    <mergeCell ref="AL42:BR43"/>
    <mergeCell ref="AK44:AK57"/>
    <mergeCell ref="AL44:BR57"/>
    <mergeCell ref="AL17:BR17"/>
    <mergeCell ref="AL18:BR18"/>
    <mergeCell ref="AL24:BR24"/>
    <mergeCell ref="AL23:BR23"/>
    <mergeCell ref="AL22:BR22"/>
    <mergeCell ref="AL21:BR21"/>
    <mergeCell ref="AL19:BR20"/>
    <mergeCell ref="AK25:AK30"/>
    <mergeCell ref="G22:J22"/>
    <mergeCell ref="A18:F18"/>
    <mergeCell ref="A19:F20"/>
    <mergeCell ref="G19:AJ20"/>
    <mergeCell ref="A21:F23"/>
    <mergeCell ref="AA32:AE32"/>
    <mergeCell ref="AF32:AJ32"/>
    <mergeCell ref="AA33:AE33"/>
    <mergeCell ref="AA42:AE42"/>
    <mergeCell ref="AA41:AE41"/>
    <mergeCell ref="AA40:AE40"/>
    <mergeCell ref="AL1:BR1"/>
    <mergeCell ref="AL36:BR41"/>
    <mergeCell ref="AL25:BR35"/>
    <mergeCell ref="AK15:AK16"/>
    <mergeCell ref="AF24:AH24"/>
    <mergeCell ref="AG27:AJ27"/>
    <mergeCell ref="AI24:AJ24"/>
    <mergeCell ref="AG25:AJ25"/>
    <mergeCell ref="AF39:AJ39"/>
    <mergeCell ref="AF41:AJ41"/>
    <mergeCell ref="AF40:AJ40"/>
    <mergeCell ref="AF38:AJ38"/>
    <mergeCell ref="AF37:AJ37"/>
    <mergeCell ref="AF36:AJ36"/>
    <mergeCell ref="AF35:AJ35"/>
    <mergeCell ref="AF33:AJ33"/>
    <mergeCell ref="AC28:AF28"/>
    <mergeCell ref="AG28:AJ28"/>
    <mergeCell ref="AK19:AK20"/>
    <mergeCell ref="G18:AJ18"/>
    <mergeCell ref="G31:L31"/>
    <mergeCell ref="K32:L32"/>
    <mergeCell ref="M32:O32"/>
    <mergeCell ref="P32:S32"/>
  </mergeCells>
  <phoneticPr fontId="1"/>
  <conditionalFormatting sqref="Q15:U15 Z15:AJ15 G16:L16 Q16:AJ16">
    <cfRule type="expression" dxfId="4" priority="12">
      <formula>$G$15="申請課室予算"</formula>
    </cfRule>
  </conditionalFormatting>
  <conditionalFormatting sqref="T33:W42">
    <cfRule type="expression" dxfId="3" priority="3">
      <formula>$G33="再雇用"</formula>
    </cfRule>
  </conditionalFormatting>
  <conditionalFormatting sqref="P33:S42 K33:L42">
    <cfRule type="expression" dxfId="2" priority="4">
      <formula>OR($M33="院生",$M33="学生")</formula>
    </cfRule>
  </conditionalFormatting>
  <conditionalFormatting sqref="X33:AJ42">
    <cfRule type="expression" dxfId="1" priority="2">
      <formula>$K33="○"</formula>
    </cfRule>
  </conditionalFormatting>
  <conditionalFormatting sqref="M26:Q30">
    <cfRule type="expression" dxfId="0" priority="1">
      <formula>I26="通常以外"</formula>
    </cfRule>
  </conditionalFormatting>
  <dataValidations count="14">
    <dataValidation type="list" allowBlank="1" showInputMessage="1" sqref="M33:O42">
      <formula1>"一般,院生,学生"</formula1>
    </dataValidation>
    <dataValidation type="list" allowBlank="1" showInputMessage="1" sqref="G17:AJ17">
      <formula1>"一般事務,期末試験監督業務,特別業務,SA,TA,RA,中国研究科授業補助員,カウンセラー,保健師・看護師,ICCS研究員,ポストドクター"</formula1>
    </dataValidation>
    <dataValidation type="list" allowBlank="1" showInputMessage="1" showErrorMessage="1" sqref="R26:X30 K33:L42">
      <formula1>"○"</formula1>
    </dataValidation>
    <dataValidation type="list" allowBlank="1" showInputMessage="1" sqref="G33:J42">
      <formula1>"新規,再雇用"</formula1>
    </dataValidation>
    <dataValidation allowBlank="1" showErrorMessage="1" sqref="Q16:AJ16 Q15:U15 Z15:AJ15 G16:L16"/>
    <dataValidation allowBlank="1" showErrorMessage="1" prompt="選択してください" sqref="AI24 W24"/>
    <dataValidation type="list" allowBlank="1" showInputMessage="1" sqref="I24:M24">
      <formula1>"固定制,シフト制"</formula1>
    </dataValidation>
    <dataValidation type="list" allowBlank="1" showInputMessage="1" sqref="O23:AJ23">
      <formula1>"有,原則無"</formula1>
    </dataValidation>
    <dataValidation type="list" allowBlank="1" showInputMessage="1" sqref="AC8:AJ8">
      <formula1>"名古屋校舎,豊橋校舎,車道校舎"</formula1>
    </dataValidation>
    <dataValidation type="list" allowBlank="1" showInputMessage="1" sqref="AI44:AJ51 AH44:AH52">
      <formula1>"○,×"</formula1>
    </dataValidation>
    <dataValidation type="list" allowBlank="1" showInputMessage="1" sqref="AH55:AJ57">
      <formula1>"○,×,該当者無"</formula1>
    </dataValidation>
    <dataValidation allowBlank="1" showInputMessage="1" sqref="G18 G43:AJ43 G31"/>
    <dataValidation type="list" allowBlank="1" showInputMessage="1" sqref="G15:L15">
      <formula1>"人事課予算,申請課室予算"</formula1>
    </dataValidation>
    <dataValidation type="list" allowBlank="1" showInputMessage="1" sqref="I26:L30">
      <formula1>"通常,通常以外"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7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R26"/>
  <sheetViews>
    <sheetView zoomScale="75" zoomScaleNormal="75" workbookViewId="0">
      <selection activeCell="G5" sqref="G5"/>
    </sheetView>
  </sheetViews>
  <sheetFormatPr defaultRowHeight="13.5" x14ac:dyDescent="0.15"/>
  <cols>
    <col min="1" max="1" width="7.375" customWidth="1"/>
    <col min="2" max="2" width="7.125" customWidth="1"/>
    <col min="3" max="3" width="8.875" customWidth="1"/>
    <col min="4" max="4" width="7.875" customWidth="1"/>
    <col min="5" max="5" width="12.625" customWidth="1"/>
    <col min="6" max="6" width="11.375" customWidth="1"/>
    <col min="7" max="8" width="14.5" customWidth="1"/>
    <col min="10" max="11" width="11.5" customWidth="1"/>
    <col min="28" max="32" width="9.625" customWidth="1"/>
    <col min="33" max="37" width="14.125" customWidth="1"/>
    <col min="38" max="42" width="9.75" customWidth="1"/>
    <col min="43" max="43" width="9.25" bestFit="1" customWidth="1"/>
  </cols>
  <sheetData>
    <row r="1" spans="1:44" x14ac:dyDescent="0.15">
      <c r="A1" t="s">
        <v>69</v>
      </c>
    </row>
    <row r="2" spans="1:44" ht="14.25" x14ac:dyDescent="0.15">
      <c r="A2" s="90">
        <f>COLUMN()</f>
        <v>1</v>
      </c>
      <c r="B2" s="90">
        <f>COLUMN()</f>
        <v>2</v>
      </c>
      <c r="C2" s="90">
        <f>COLUMN()</f>
        <v>3</v>
      </c>
      <c r="D2" s="90">
        <f>COLUMN()</f>
        <v>4</v>
      </c>
      <c r="E2" s="90">
        <f>COLUMN()</f>
        <v>5</v>
      </c>
      <c r="F2" s="90">
        <f>COLUMN()</f>
        <v>6</v>
      </c>
      <c r="G2" s="90">
        <f>COLUMN()</f>
        <v>7</v>
      </c>
      <c r="H2" s="90">
        <f>COLUMN()</f>
        <v>8</v>
      </c>
      <c r="I2" s="90">
        <f>COLUMN()</f>
        <v>9</v>
      </c>
      <c r="J2" s="90">
        <f>COLUMN()</f>
        <v>10</v>
      </c>
      <c r="K2" s="90">
        <f>COLUMN()</f>
        <v>11</v>
      </c>
      <c r="L2" s="90">
        <f>COLUMN()</f>
        <v>12</v>
      </c>
      <c r="M2" s="90">
        <f>COLUMN()</f>
        <v>13</v>
      </c>
      <c r="N2" s="90">
        <f>COLUMN()</f>
        <v>14</v>
      </c>
      <c r="O2" s="90">
        <f>COLUMN()</f>
        <v>15</v>
      </c>
      <c r="P2" s="90">
        <f>COLUMN()</f>
        <v>16</v>
      </c>
      <c r="Q2" s="90">
        <f>COLUMN()</f>
        <v>17</v>
      </c>
      <c r="R2" s="90">
        <f>COLUMN()</f>
        <v>18</v>
      </c>
      <c r="S2" s="90">
        <f>COLUMN()</f>
        <v>19</v>
      </c>
      <c r="T2" s="90">
        <f>COLUMN()</f>
        <v>20</v>
      </c>
      <c r="U2" s="90">
        <f>COLUMN()</f>
        <v>21</v>
      </c>
      <c r="V2" s="90">
        <f>COLUMN()</f>
        <v>22</v>
      </c>
      <c r="W2" s="90">
        <f>COLUMN()</f>
        <v>23</v>
      </c>
      <c r="X2" s="90">
        <f>COLUMN()</f>
        <v>24</v>
      </c>
      <c r="Y2" s="90">
        <f>COLUMN()</f>
        <v>25</v>
      </c>
      <c r="Z2" s="90">
        <f>COLUMN()</f>
        <v>26</v>
      </c>
      <c r="AA2" s="90">
        <f>COLUMN()</f>
        <v>27</v>
      </c>
      <c r="AB2" s="90">
        <f>COLUMN()</f>
        <v>28</v>
      </c>
      <c r="AC2" s="90">
        <f>COLUMN()</f>
        <v>29</v>
      </c>
      <c r="AD2" s="90">
        <f>COLUMN()</f>
        <v>30</v>
      </c>
      <c r="AE2" s="90">
        <f>COLUMN()</f>
        <v>31</v>
      </c>
      <c r="AF2" s="90">
        <f>COLUMN()</f>
        <v>32</v>
      </c>
      <c r="AG2" s="90">
        <f>COLUMN()</f>
        <v>33</v>
      </c>
      <c r="AH2" s="90">
        <f>COLUMN()</f>
        <v>34</v>
      </c>
      <c r="AI2" s="90">
        <f>COLUMN()</f>
        <v>35</v>
      </c>
      <c r="AJ2" s="90">
        <f>COLUMN()</f>
        <v>36</v>
      </c>
      <c r="AK2" s="90">
        <f>COLUMN()</f>
        <v>37</v>
      </c>
      <c r="AL2" s="90">
        <f>COLUMN()</f>
        <v>38</v>
      </c>
      <c r="AM2" s="90">
        <f>COLUMN()</f>
        <v>39</v>
      </c>
      <c r="AN2" s="90">
        <f>COLUMN()</f>
        <v>40</v>
      </c>
      <c r="AO2" s="90">
        <f>COLUMN()</f>
        <v>41</v>
      </c>
      <c r="AP2" s="90">
        <f>COLUMN()</f>
        <v>42</v>
      </c>
      <c r="AQ2" s="90">
        <f>COLUMN()</f>
        <v>43</v>
      </c>
      <c r="AR2" s="90">
        <f>COLUMN()</f>
        <v>44</v>
      </c>
    </row>
    <row r="3" spans="1:44" ht="30.75" customHeight="1" x14ac:dyDescent="0.15">
      <c r="A3" s="400" t="s">
        <v>31</v>
      </c>
      <c r="B3" s="400" t="s">
        <v>34</v>
      </c>
      <c r="C3" s="398" t="s">
        <v>105</v>
      </c>
      <c r="D3" s="398" t="s">
        <v>158</v>
      </c>
      <c r="E3" s="400" t="s">
        <v>33</v>
      </c>
      <c r="F3" s="400" t="s">
        <v>49</v>
      </c>
      <c r="G3" s="400" t="s">
        <v>51</v>
      </c>
      <c r="H3" s="400" t="s">
        <v>32</v>
      </c>
      <c r="I3" s="402" t="s">
        <v>37</v>
      </c>
      <c r="J3" s="400" t="s">
        <v>38</v>
      </c>
      <c r="K3" s="400" t="s">
        <v>39</v>
      </c>
      <c r="L3" s="400" t="s">
        <v>29</v>
      </c>
      <c r="M3" s="400"/>
      <c r="N3" s="400" t="s">
        <v>67</v>
      </c>
      <c r="O3" s="400" t="s">
        <v>79</v>
      </c>
      <c r="P3" s="400" t="s">
        <v>40</v>
      </c>
      <c r="Q3" s="400" t="s">
        <v>87</v>
      </c>
      <c r="R3" s="396" t="s">
        <v>80</v>
      </c>
      <c r="S3" s="396" t="s">
        <v>82</v>
      </c>
      <c r="T3" s="396" t="s">
        <v>81</v>
      </c>
      <c r="U3" s="396" t="s">
        <v>90</v>
      </c>
      <c r="V3" s="396" t="s">
        <v>91</v>
      </c>
      <c r="W3" s="396" t="s">
        <v>83</v>
      </c>
      <c r="X3" s="396" t="s">
        <v>84</v>
      </c>
      <c r="Y3" s="396" t="s">
        <v>85</v>
      </c>
      <c r="Z3" s="396" t="s">
        <v>92</v>
      </c>
      <c r="AA3" s="396" t="s">
        <v>93</v>
      </c>
      <c r="AB3" s="401" t="s">
        <v>100</v>
      </c>
      <c r="AC3" s="401" t="s">
        <v>59</v>
      </c>
      <c r="AD3" s="401" t="s">
        <v>60</v>
      </c>
      <c r="AE3" s="401" t="s">
        <v>94</v>
      </c>
      <c r="AF3" s="401" t="s">
        <v>95</v>
      </c>
      <c r="AG3" s="400" t="s">
        <v>41</v>
      </c>
      <c r="AH3" s="400" t="s">
        <v>42</v>
      </c>
      <c r="AI3" s="400" t="s">
        <v>43</v>
      </c>
      <c r="AJ3" s="400" t="s">
        <v>96</v>
      </c>
      <c r="AK3" s="400" t="s">
        <v>97</v>
      </c>
      <c r="AL3" s="398" t="s">
        <v>70</v>
      </c>
      <c r="AM3" s="398" t="s">
        <v>71</v>
      </c>
      <c r="AN3" s="398" t="s">
        <v>72</v>
      </c>
      <c r="AO3" s="398" t="s">
        <v>98</v>
      </c>
      <c r="AP3" s="398" t="s">
        <v>99</v>
      </c>
      <c r="AQ3" s="401" t="s">
        <v>61</v>
      </c>
      <c r="AR3" s="401" t="s">
        <v>44</v>
      </c>
    </row>
    <row r="4" spans="1:44" ht="30.75" customHeight="1" x14ac:dyDescent="0.15">
      <c r="A4" s="400"/>
      <c r="B4" s="400"/>
      <c r="C4" s="399"/>
      <c r="D4" s="399"/>
      <c r="E4" s="400"/>
      <c r="F4" s="400"/>
      <c r="G4" s="400"/>
      <c r="H4" s="400"/>
      <c r="I4" s="402"/>
      <c r="J4" s="400"/>
      <c r="K4" s="400"/>
      <c r="L4" s="48" t="s">
        <v>35</v>
      </c>
      <c r="M4" s="48" t="s">
        <v>36</v>
      </c>
      <c r="N4" s="400"/>
      <c r="O4" s="400"/>
      <c r="P4" s="400"/>
      <c r="Q4" s="400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401"/>
      <c r="AC4" s="401"/>
      <c r="AD4" s="401"/>
      <c r="AE4" s="401"/>
      <c r="AF4" s="401"/>
      <c r="AG4" s="400"/>
      <c r="AH4" s="400"/>
      <c r="AI4" s="400"/>
      <c r="AJ4" s="400"/>
      <c r="AK4" s="400"/>
      <c r="AL4" s="399"/>
      <c r="AM4" s="399"/>
      <c r="AN4" s="399"/>
      <c r="AO4" s="399"/>
      <c r="AP4" s="399"/>
      <c r="AQ4" s="401"/>
      <c r="AR4" s="401"/>
    </row>
    <row r="5" spans="1:44" x14ac:dyDescent="0.15">
      <c r="A5" s="52"/>
      <c r="B5" s="53" t="str">
        <f>IF(申請書!T29=0,"",申請書!T29)</f>
        <v/>
      </c>
      <c r="C5" s="53" t="str">
        <f>IF(申請書!P29=0,"",申請書!P29)</f>
        <v/>
      </c>
      <c r="D5" s="89">
        <f>申請書!X29</f>
        <v>0</v>
      </c>
      <c r="E5" s="53" t="str">
        <f>申請書!AA29&amp;"　"&amp;申請書!AF29</f>
        <v>　</v>
      </c>
      <c r="F5" s="54" t="str">
        <f>申請書!M29</f>
        <v>選択してください</v>
      </c>
      <c r="G5" s="53" t="str">
        <f>申請書!$G$13</f>
        <v>選択してください</v>
      </c>
      <c r="H5" s="57" t="str">
        <f>申請書!$K$17</f>
        <v>yyyy年m月d日</v>
      </c>
      <c r="I5" s="56" t="str">
        <f>申請書!$AC$4</f>
        <v>選択してください</v>
      </c>
      <c r="J5" s="91">
        <f>申請書!$G$14</f>
        <v>0</v>
      </c>
      <c r="K5" s="54">
        <f>申請書!$G$15</f>
        <v>0</v>
      </c>
      <c r="L5" s="57" t="str">
        <f>申請書!$K$17</f>
        <v>yyyy年m月d日</v>
      </c>
      <c r="M5" s="57" t="str">
        <f>申請書!$Y$17</f>
        <v>yyyy年m月d日</v>
      </c>
      <c r="N5" s="57" t="str">
        <f>"（夏季休暇期間中の勤務"&amp;"　["&amp;申請書!$O$19&amp;"]）"</f>
        <v>（夏季休暇期間中の勤務　[選択してください]）</v>
      </c>
      <c r="O5" s="54" t="str">
        <f>申請書!$I$20</f>
        <v>選択してください</v>
      </c>
      <c r="P5" s="54" t="b">
        <f>IF(OR($G5="SA",$G5="TA"),"不定期",IF(O5="固定制","週"&amp;申請書!$U$20&amp;"日",IF(O5="シフト制","週"&amp;申請書!$U$20&amp;"日以内")))</f>
        <v>0</v>
      </c>
      <c r="Q5" s="54" t="b">
        <f>IF(OR($G5="SA",$G5="TA"),"週6時間以内",IF(O5="固定制","週"&amp;申請書!$AF$20&amp;"時間",IF(O5="シフト制","週"&amp;申請書!$AF$20&amp;"時間以内")))</f>
        <v>0</v>
      </c>
      <c r="R5" s="54" t="str">
        <f>$A$19</f>
        <v>選択してください</v>
      </c>
      <c r="S5" s="54" t="str">
        <f>$A$20</f>
        <v>選択してください</v>
      </c>
      <c r="T5" s="54" t="str">
        <f>$A$21</f>
        <v>選択してください</v>
      </c>
      <c r="U5" s="54" t="str">
        <f>$A$22</f>
        <v>選択してください</v>
      </c>
      <c r="V5" s="54" t="str">
        <f>$A$23</f>
        <v>選択してください</v>
      </c>
      <c r="W5" s="54" t="str">
        <f>$B$19</f>
        <v/>
      </c>
      <c r="X5" s="54" t="str">
        <f>$B$20</f>
        <v/>
      </c>
      <c r="Y5" s="54" t="str">
        <f>$B$21</f>
        <v/>
      </c>
      <c r="Z5" s="54" t="str">
        <f>$B$22</f>
        <v/>
      </c>
      <c r="AA5" s="54" t="str">
        <f>$B$23</f>
        <v/>
      </c>
      <c r="AB5" s="54" t="str">
        <f>$J$19</f>
        <v/>
      </c>
      <c r="AC5" s="53" t="str">
        <f>$J$20</f>
        <v/>
      </c>
      <c r="AD5" s="53" t="str">
        <f>$J$21</f>
        <v/>
      </c>
      <c r="AE5" s="53" t="str">
        <f>$J$22</f>
        <v/>
      </c>
      <c r="AF5" s="53" t="str">
        <f>$J$23</f>
        <v/>
      </c>
      <c r="AG5" s="53" t="str">
        <f>TEXT(【人事・総務管理用】※変更しないでください!$K$19,"h時mm分から")&amp;TEXT(【人事・総務管理用】※変更しないでください!$L$19,"h時mm分まで")</f>
        <v/>
      </c>
      <c r="AH5" s="53" t="str">
        <f>TEXT(【人事・総務管理用】※変更しないでください!$K$20,"h時mm分から")&amp;TEXT(【人事・総務管理用】※変更しないでください!$L$20,"h時mm分まで")</f>
        <v/>
      </c>
      <c r="AI5" s="53" t="str">
        <f>TEXT(【人事・総務管理用】※変更しないでください!$K$21,"h時mm分から")&amp;TEXT(【人事・総務管理用】※変更しないでください!$L$21,"h時mm分まで")</f>
        <v/>
      </c>
      <c r="AJ5" s="53" t="str">
        <f>TEXT(【人事・総務管理用】※変更しないでください!$K$22,"h時mm分から")&amp;TEXT(【人事・総務管理用】※変更しないでください!$L$22,"h時mm分まで")</f>
        <v/>
      </c>
      <c r="AK5" s="53" t="str">
        <f>TEXT(【人事・総務管理用】※変更しないでください!$K$23,"h時mm分から")&amp;TEXT(【人事・総務管理用】※変更しないでください!$L$23,"h時mm分まで")</f>
        <v/>
      </c>
      <c r="AL5" s="53" t="str">
        <f>TEXT(【人事・総務管理用】※変更しないでください!$M$19,"[m]分")</f>
        <v/>
      </c>
      <c r="AM5" s="53" t="str">
        <f>TEXT(【人事・総務管理用】※変更しないでください!$M$20,"[m]分")</f>
        <v/>
      </c>
      <c r="AN5" s="53" t="str">
        <f>TEXT(【人事・総務管理用】※変更しないでください!$M$21,"[m]分")</f>
        <v/>
      </c>
      <c r="AO5" s="53" t="str">
        <f>TEXT(【人事・総務管理用】※変更しないでください!$M$22,"[m]分")</f>
        <v/>
      </c>
      <c r="AP5" s="53" t="str">
        <f>TEXT(【人事・総務管理用】※変更しないでください!$M$23,"[m]分")</f>
        <v/>
      </c>
      <c r="AQ5" s="53" t="str">
        <f>IF(申請書!$M$27=0,"",申請書!$M$27)</f>
        <v/>
      </c>
      <c r="AR5" s="55" t="str">
        <f>IF(AND(申請書!$AF$20&gt;=20,OR(F5="一般",F5="院生")),"所得税、雇用保険料","所得税")</f>
        <v>所得税</v>
      </c>
    </row>
    <row r="6" spans="1:44" ht="15" customHeight="1" x14ac:dyDescent="0.15">
      <c r="A6" s="52"/>
      <c r="B6" s="53" t="str">
        <f>IF(申請書!T30=0,"",申請書!T30)</f>
        <v/>
      </c>
      <c r="C6" s="53" t="str">
        <f>IF(申請書!P30=0,"",申請書!P30)</f>
        <v/>
      </c>
      <c r="D6" s="89">
        <f>申請書!X30</f>
        <v>0</v>
      </c>
      <c r="E6" s="53" t="str">
        <f>申請書!AA30&amp;"　"&amp;申請書!AF30</f>
        <v>　</v>
      </c>
      <c r="F6" s="54" t="str">
        <f>申請書!M30</f>
        <v>選択してください</v>
      </c>
      <c r="G6" s="53" t="str">
        <f>申請書!$G$13</f>
        <v>選択してください</v>
      </c>
      <c r="H6" s="57" t="str">
        <f>申請書!$K$17</f>
        <v>yyyy年m月d日</v>
      </c>
      <c r="I6" s="56" t="str">
        <f>申請書!$AC$4</f>
        <v>選択してください</v>
      </c>
      <c r="J6" s="91">
        <f>申請書!$G$14</f>
        <v>0</v>
      </c>
      <c r="K6" s="54">
        <f>申請書!$G$15</f>
        <v>0</v>
      </c>
      <c r="L6" s="57" t="str">
        <f>申請書!$K$17</f>
        <v>yyyy年m月d日</v>
      </c>
      <c r="M6" s="57" t="str">
        <f>申請書!$Y$17</f>
        <v>yyyy年m月d日</v>
      </c>
      <c r="N6" s="57" t="str">
        <f>"（夏季休暇期間中の勤務"&amp;"　["&amp;申請書!$O$19&amp;"]）"</f>
        <v>（夏季休暇期間中の勤務　[選択してください]）</v>
      </c>
      <c r="O6" s="54" t="str">
        <f>申請書!$I$20</f>
        <v>選択してください</v>
      </c>
      <c r="P6" s="54" t="b">
        <f>IF(OR(G6="SA",G6="TA"),"不定期",IF(O6="固定制","週"&amp;申請書!$U$20&amp;"日",IF(O6="シフト制","週"&amp;申請書!$U$20&amp;"日以内")))</f>
        <v>0</v>
      </c>
      <c r="Q6" s="54" t="b">
        <f>IF(OR($G6="SA",$G6="TA"),"週6時間以内",IF(O6="固定制","週"&amp;申請書!$AF$20&amp;"時間",IF(O6="シフト制","週"&amp;申請書!$AF$20&amp;"時間以内")))</f>
        <v>0</v>
      </c>
      <c r="R6" s="54" t="str">
        <f t="shared" ref="R6:R14" si="0">$A$19</f>
        <v>選択してください</v>
      </c>
      <c r="S6" s="54" t="str">
        <f t="shared" ref="S6:S14" si="1">$A$20</f>
        <v>選択してください</v>
      </c>
      <c r="T6" s="54" t="str">
        <f t="shared" ref="T6:T14" si="2">$A$21</f>
        <v>選択してください</v>
      </c>
      <c r="U6" s="54" t="str">
        <f t="shared" ref="U6:U14" si="3">$A$22</f>
        <v>選択してください</v>
      </c>
      <c r="V6" s="54" t="str">
        <f t="shared" ref="V6:V14" si="4">$A$23</f>
        <v>選択してください</v>
      </c>
      <c r="W6" s="54" t="str">
        <f t="shared" ref="W6:W14" si="5">$B$19</f>
        <v/>
      </c>
      <c r="X6" s="54" t="str">
        <f t="shared" ref="X6:X14" si="6">$B$20</f>
        <v/>
      </c>
      <c r="Y6" s="54" t="str">
        <f t="shared" ref="Y6:Y14" si="7">$B$21</f>
        <v/>
      </c>
      <c r="Z6" s="54" t="str">
        <f t="shared" ref="Z6:Z14" si="8">$B$22</f>
        <v/>
      </c>
      <c r="AA6" s="54" t="str">
        <f t="shared" ref="AA6:AA14" si="9">$B$23</f>
        <v/>
      </c>
      <c r="AB6" s="54" t="str">
        <f t="shared" ref="AB6:AB14" si="10">$J$19</f>
        <v/>
      </c>
      <c r="AC6" s="53" t="str">
        <f t="shared" ref="AC6:AC14" si="11">$J$20</f>
        <v/>
      </c>
      <c r="AD6" s="53" t="str">
        <f t="shared" ref="AD6:AD14" si="12">$J$21</f>
        <v/>
      </c>
      <c r="AE6" s="53" t="str">
        <f t="shared" ref="AE6:AE14" si="13">$J$22</f>
        <v/>
      </c>
      <c r="AF6" s="53" t="str">
        <f t="shared" ref="AF6:AF14" si="14">$J$23</f>
        <v/>
      </c>
      <c r="AG6" s="53" t="str">
        <f>TEXT(【人事・総務管理用】※変更しないでください!$K$19,"h時mm分から")&amp;TEXT(【人事・総務管理用】※変更しないでください!$L$19,"h時mm分まで")</f>
        <v/>
      </c>
      <c r="AH6" s="53" t="str">
        <f>TEXT(【人事・総務管理用】※変更しないでください!$K$20,"h時mm分から")&amp;TEXT(【人事・総務管理用】※変更しないでください!$L$20,"h時mm分まで")</f>
        <v/>
      </c>
      <c r="AI6" s="53" t="str">
        <f>TEXT(【人事・総務管理用】※変更しないでください!$K$21,"h時mm分から")&amp;TEXT(【人事・総務管理用】※変更しないでください!$L$21,"h時mm分まで")</f>
        <v/>
      </c>
      <c r="AJ6" s="53" t="str">
        <f>TEXT(【人事・総務管理用】※変更しないでください!$K$22,"h時mm分から")&amp;TEXT(【人事・総務管理用】※変更しないでください!$L$22,"h時mm分まで")</f>
        <v/>
      </c>
      <c r="AK6" s="53" t="str">
        <f>TEXT(【人事・総務管理用】※変更しないでください!$K$23,"h時mm分から")&amp;TEXT(【人事・総務管理用】※変更しないでください!$L$23,"h時mm分まで")</f>
        <v/>
      </c>
      <c r="AL6" s="53" t="str">
        <f>TEXT(【人事・総務管理用】※変更しないでください!$M$19,"[m]分")</f>
        <v/>
      </c>
      <c r="AM6" s="53" t="str">
        <f>TEXT(【人事・総務管理用】※変更しないでください!$M$20,"[m]分")</f>
        <v/>
      </c>
      <c r="AN6" s="53" t="str">
        <f>TEXT(【人事・総務管理用】※変更しないでください!$M$21,"[m]分")</f>
        <v/>
      </c>
      <c r="AO6" s="53" t="str">
        <f>TEXT(【人事・総務管理用】※変更しないでください!$M$22,"[m]分")</f>
        <v/>
      </c>
      <c r="AP6" s="53" t="str">
        <f>TEXT(【人事・総務管理用】※変更しないでください!$M$23,"[m]分")</f>
        <v/>
      </c>
      <c r="AQ6" s="53" t="str">
        <f>IF(申請書!$M$27=0,"",申請書!$M$27)</f>
        <v/>
      </c>
      <c r="AR6" s="55" t="str">
        <f>IF(AND(申請書!$AF$20&gt;=20,OR(F6="一般",F6="院生")),"所得税、雇用保険料","所得税")</f>
        <v>所得税</v>
      </c>
    </row>
    <row r="7" spans="1:44" x14ac:dyDescent="0.15">
      <c r="A7" s="52"/>
      <c r="B7" s="53" t="str">
        <f>IF(申請書!T31=0,"",申請書!T31)</f>
        <v/>
      </c>
      <c r="C7" s="53" t="str">
        <f>IF(申請書!P31=0,"",申請書!P31)</f>
        <v/>
      </c>
      <c r="D7" s="89">
        <f>申請書!X31</f>
        <v>0</v>
      </c>
      <c r="E7" s="53" t="str">
        <f>申請書!AA31&amp;"　"&amp;申請書!AF31</f>
        <v>　</v>
      </c>
      <c r="F7" s="54" t="str">
        <f>申請書!M31</f>
        <v>選択してください</v>
      </c>
      <c r="G7" s="53" t="str">
        <f>申請書!$G$13</f>
        <v>選択してください</v>
      </c>
      <c r="H7" s="57" t="str">
        <f>申請書!$K$17</f>
        <v>yyyy年m月d日</v>
      </c>
      <c r="I7" s="56" t="str">
        <f>申請書!$AC$4</f>
        <v>選択してください</v>
      </c>
      <c r="J7" s="91">
        <f>申請書!$G$14</f>
        <v>0</v>
      </c>
      <c r="K7" s="54">
        <f>申請書!$G$15</f>
        <v>0</v>
      </c>
      <c r="L7" s="57" t="str">
        <f>申請書!$K$17</f>
        <v>yyyy年m月d日</v>
      </c>
      <c r="M7" s="57" t="str">
        <f>申請書!$Y$17</f>
        <v>yyyy年m月d日</v>
      </c>
      <c r="N7" s="57" t="str">
        <f>"（夏季休暇期間中の勤務"&amp;"　["&amp;申請書!$O$19&amp;"]）"</f>
        <v>（夏季休暇期間中の勤務　[選択してください]）</v>
      </c>
      <c r="O7" s="54" t="str">
        <f>申請書!$I$20</f>
        <v>選択してください</v>
      </c>
      <c r="P7" s="54" t="b">
        <f>IF(OR(G7="SA",G7="TA"),"不定期",IF(O7="固定制","週"&amp;申請書!$U$20&amp;"日",IF(O7="シフト制","週"&amp;申請書!$U$20&amp;"日以内")))</f>
        <v>0</v>
      </c>
      <c r="Q7" s="54" t="b">
        <f>IF(OR($G7="SA",$G7="TA"),"週6時間以内",IF(O7="固定制","週"&amp;申請書!$AF$20&amp;"時間",IF(O7="シフト制","週"&amp;申請書!$AF$20&amp;"時間以内")))</f>
        <v>0</v>
      </c>
      <c r="R7" s="54" t="str">
        <f t="shared" si="0"/>
        <v>選択してください</v>
      </c>
      <c r="S7" s="54" t="str">
        <f t="shared" si="1"/>
        <v>選択してください</v>
      </c>
      <c r="T7" s="54" t="str">
        <f t="shared" si="2"/>
        <v>選択してください</v>
      </c>
      <c r="U7" s="54" t="str">
        <f t="shared" si="3"/>
        <v>選択してください</v>
      </c>
      <c r="V7" s="54" t="str">
        <f t="shared" si="4"/>
        <v>選択してください</v>
      </c>
      <c r="W7" s="54" t="str">
        <f t="shared" si="5"/>
        <v/>
      </c>
      <c r="X7" s="54" t="str">
        <f t="shared" si="6"/>
        <v/>
      </c>
      <c r="Y7" s="54" t="str">
        <f t="shared" si="7"/>
        <v/>
      </c>
      <c r="Z7" s="54" t="str">
        <f t="shared" si="8"/>
        <v/>
      </c>
      <c r="AA7" s="54" t="str">
        <f t="shared" si="9"/>
        <v/>
      </c>
      <c r="AB7" s="54" t="str">
        <f t="shared" si="10"/>
        <v/>
      </c>
      <c r="AC7" s="53" t="str">
        <f t="shared" si="11"/>
        <v/>
      </c>
      <c r="AD7" s="53" t="str">
        <f t="shared" si="12"/>
        <v/>
      </c>
      <c r="AE7" s="53" t="str">
        <f t="shared" si="13"/>
        <v/>
      </c>
      <c r="AF7" s="53" t="str">
        <f t="shared" si="14"/>
        <v/>
      </c>
      <c r="AG7" s="53" t="str">
        <f>TEXT(【人事・総務管理用】※変更しないでください!$K$19,"h時mm分から")&amp;TEXT(【人事・総務管理用】※変更しないでください!$L$19,"h時mm分まで")</f>
        <v/>
      </c>
      <c r="AH7" s="53" t="str">
        <f>TEXT(【人事・総務管理用】※変更しないでください!$K$20,"h時mm分から")&amp;TEXT(【人事・総務管理用】※変更しないでください!$L$20,"h時mm分まで")</f>
        <v/>
      </c>
      <c r="AI7" s="53" t="str">
        <f>TEXT(【人事・総務管理用】※変更しないでください!$K$21,"h時mm分から")&amp;TEXT(【人事・総務管理用】※変更しないでください!$L$21,"h時mm分まで")</f>
        <v/>
      </c>
      <c r="AJ7" s="53" t="str">
        <f>TEXT(【人事・総務管理用】※変更しないでください!$K$22,"h時mm分から")&amp;TEXT(【人事・総務管理用】※変更しないでください!$L$22,"h時mm分まで")</f>
        <v/>
      </c>
      <c r="AK7" s="53" t="str">
        <f>TEXT(【人事・総務管理用】※変更しないでください!$K$23,"h時mm分から")&amp;TEXT(【人事・総務管理用】※変更しないでください!$L$23,"h時mm分まで")</f>
        <v/>
      </c>
      <c r="AL7" s="53" t="str">
        <f>TEXT(【人事・総務管理用】※変更しないでください!$M$19,"[m]分")</f>
        <v/>
      </c>
      <c r="AM7" s="53" t="str">
        <f>TEXT(【人事・総務管理用】※変更しないでください!$M$20,"[m]分")</f>
        <v/>
      </c>
      <c r="AN7" s="53" t="str">
        <f>TEXT(【人事・総務管理用】※変更しないでください!$M$21,"[m]分")</f>
        <v/>
      </c>
      <c r="AO7" s="53" t="str">
        <f>TEXT(【人事・総務管理用】※変更しないでください!$M$22,"[m]分")</f>
        <v/>
      </c>
      <c r="AP7" s="53" t="str">
        <f>TEXT(【人事・総務管理用】※変更しないでください!$M$23,"[m]分")</f>
        <v/>
      </c>
      <c r="AQ7" s="53" t="str">
        <f>IF(申請書!$M$27=0,"",申請書!$M$27)</f>
        <v/>
      </c>
      <c r="AR7" s="55" t="str">
        <f>IF(AND(申請書!$AF$20&gt;=20,OR(F7="一般",F7="院生")),"所得税、雇用保険料","所得税")</f>
        <v>所得税</v>
      </c>
    </row>
    <row r="8" spans="1:44" x14ac:dyDescent="0.15">
      <c r="A8" s="52"/>
      <c r="B8" s="53" t="str">
        <f>IF(申請書!T32=0,"",申請書!T32)</f>
        <v/>
      </c>
      <c r="C8" s="53" t="str">
        <f>IF(申請書!P32=0,"",申請書!P32)</f>
        <v/>
      </c>
      <c r="D8" s="89">
        <f>申請書!X32</f>
        <v>0</v>
      </c>
      <c r="E8" s="53" t="str">
        <f>申請書!AA32&amp;"　"&amp;申請書!AF32</f>
        <v>　</v>
      </c>
      <c r="F8" s="54" t="str">
        <f>申請書!M32</f>
        <v>選択してください</v>
      </c>
      <c r="G8" s="53" t="str">
        <f>申請書!$G$13</f>
        <v>選択してください</v>
      </c>
      <c r="H8" s="57" t="str">
        <f>申請書!$K$17</f>
        <v>yyyy年m月d日</v>
      </c>
      <c r="I8" s="56" t="str">
        <f>申請書!$AC$4</f>
        <v>選択してください</v>
      </c>
      <c r="J8" s="91">
        <f>申請書!$G$14</f>
        <v>0</v>
      </c>
      <c r="K8" s="54">
        <f>申請書!$G$15</f>
        <v>0</v>
      </c>
      <c r="L8" s="57" t="str">
        <f>申請書!$K$17</f>
        <v>yyyy年m月d日</v>
      </c>
      <c r="M8" s="57" t="str">
        <f>申請書!$Y$17</f>
        <v>yyyy年m月d日</v>
      </c>
      <c r="N8" s="57" t="str">
        <f>"（夏季休暇期間中の勤務"&amp;"　["&amp;申請書!$O$19&amp;"]）"</f>
        <v>（夏季休暇期間中の勤務　[選択してください]）</v>
      </c>
      <c r="O8" s="54" t="str">
        <f>申請書!$I$20</f>
        <v>選択してください</v>
      </c>
      <c r="P8" s="54" t="b">
        <f>IF(OR(G8="SA",G8="TA"),"不定期",IF(O8="固定制","週"&amp;申請書!$U$20&amp;"日",IF(O8="シフト制","週"&amp;申請書!$U$20&amp;"日以内")))</f>
        <v>0</v>
      </c>
      <c r="Q8" s="54" t="b">
        <f>IF(OR($G8="SA",$G8="TA"),"週6時間以内",IF(O8="固定制","週"&amp;申請書!$AF$20&amp;"時間",IF(O8="シフト制","週"&amp;申請書!$AF$20&amp;"時間以内")))</f>
        <v>0</v>
      </c>
      <c r="R8" s="54" t="str">
        <f t="shared" si="0"/>
        <v>選択してください</v>
      </c>
      <c r="S8" s="54" t="str">
        <f t="shared" si="1"/>
        <v>選択してください</v>
      </c>
      <c r="T8" s="54" t="str">
        <f t="shared" si="2"/>
        <v>選択してください</v>
      </c>
      <c r="U8" s="54" t="str">
        <f t="shared" si="3"/>
        <v>選択してください</v>
      </c>
      <c r="V8" s="54" t="str">
        <f t="shared" si="4"/>
        <v>選択してください</v>
      </c>
      <c r="W8" s="54" t="str">
        <f t="shared" si="5"/>
        <v/>
      </c>
      <c r="X8" s="54" t="str">
        <f t="shared" si="6"/>
        <v/>
      </c>
      <c r="Y8" s="54" t="str">
        <f t="shared" si="7"/>
        <v/>
      </c>
      <c r="Z8" s="54" t="str">
        <f t="shared" si="8"/>
        <v/>
      </c>
      <c r="AA8" s="54" t="str">
        <f t="shared" si="9"/>
        <v/>
      </c>
      <c r="AB8" s="54" t="str">
        <f t="shared" si="10"/>
        <v/>
      </c>
      <c r="AC8" s="53" t="str">
        <f t="shared" si="11"/>
        <v/>
      </c>
      <c r="AD8" s="53" t="str">
        <f t="shared" si="12"/>
        <v/>
      </c>
      <c r="AE8" s="53" t="str">
        <f t="shared" si="13"/>
        <v/>
      </c>
      <c r="AF8" s="53" t="str">
        <f t="shared" si="14"/>
        <v/>
      </c>
      <c r="AG8" s="53" t="str">
        <f>TEXT(【人事・総務管理用】※変更しないでください!$K$19,"h時mm分から")&amp;TEXT(【人事・総務管理用】※変更しないでください!$L$19,"h時mm分まで")</f>
        <v/>
      </c>
      <c r="AH8" s="53" t="str">
        <f>TEXT(【人事・総務管理用】※変更しないでください!$K$20,"h時mm分から")&amp;TEXT(【人事・総務管理用】※変更しないでください!$L$20,"h時mm分まで")</f>
        <v/>
      </c>
      <c r="AI8" s="53" t="str">
        <f>TEXT(【人事・総務管理用】※変更しないでください!$K$21,"h時mm分から")&amp;TEXT(【人事・総務管理用】※変更しないでください!$L$21,"h時mm分まで")</f>
        <v/>
      </c>
      <c r="AJ8" s="53" t="str">
        <f>TEXT(【人事・総務管理用】※変更しないでください!$K$22,"h時mm分から")&amp;TEXT(【人事・総務管理用】※変更しないでください!$L$22,"h時mm分まで")</f>
        <v/>
      </c>
      <c r="AK8" s="53" t="str">
        <f>TEXT(【人事・総務管理用】※変更しないでください!$K$23,"h時mm分から")&amp;TEXT(【人事・総務管理用】※変更しないでください!$L$23,"h時mm分まで")</f>
        <v/>
      </c>
      <c r="AL8" s="53" t="str">
        <f>TEXT(【人事・総務管理用】※変更しないでください!$M$19,"[m]分")</f>
        <v/>
      </c>
      <c r="AM8" s="53" t="str">
        <f>TEXT(【人事・総務管理用】※変更しないでください!$M$20,"[m]分")</f>
        <v/>
      </c>
      <c r="AN8" s="53" t="str">
        <f>TEXT(【人事・総務管理用】※変更しないでください!$M$21,"[m]分")</f>
        <v/>
      </c>
      <c r="AO8" s="53" t="str">
        <f>TEXT(【人事・総務管理用】※変更しないでください!$M$22,"[m]分")</f>
        <v/>
      </c>
      <c r="AP8" s="53" t="str">
        <f>TEXT(【人事・総務管理用】※変更しないでください!$M$23,"[m]分")</f>
        <v/>
      </c>
      <c r="AQ8" s="53" t="str">
        <f>IF(申請書!$M$27=0,"",申請書!$M$27)</f>
        <v/>
      </c>
      <c r="AR8" s="55" t="str">
        <f>IF(AND(申請書!$AF$20&gt;=20,OR(F8="一般",F8="院生")),"所得税、雇用保険料","所得税")</f>
        <v>所得税</v>
      </c>
    </row>
    <row r="9" spans="1:44" x14ac:dyDescent="0.15">
      <c r="A9" s="52"/>
      <c r="B9" s="53" t="str">
        <f>IF(申請書!T33=0,"",申請書!T33)</f>
        <v/>
      </c>
      <c r="C9" s="53" t="str">
        <f>IF(申請書!P33=0,"",申請書!P33)</f>
        <v/>
      </c>
      <c r="D9" s="89">
        <f>申請書!X33</f>
        <v>0</v>
      </c>
      <c r="E9" s="53" t="str">
        <f>申請書!AA33&amp;"　"&amp;申請書!AF33</f>
        <v>　</v>
      </c>
      <c r="F9" s="54" t="str">
        <f>申請書!M33</f>
        <v>選択してください</v>
      </c>
      <c r="G9" s="53" t="str">
        <f>申請書!$G$13</f>
        <v>選択してください</v>
      </c>
      <c r="H9" s="57" t="str">
        <f>申請書!$K$17</f>
        <v>yyyy年m月d日</v>
      </c>
      <c r="I9" s="56" t="str">
        <f>申請書!$AC$4</f>
        <v>選択してください</v>
      </c>
      <c r="J9" s="91">
        <f>申請書!$G$14</f>
        <v>0</v>
      </c>
      <c r="K9" s="54">
        <f>申請書!$G$15</f>
        <v>0</v>
      </c>
      <c r="L9" s="57" t="str">
        <f>申請書!$K$17</f>
        <v>yyyy年m月d日</v>
      </c>
      <c r="M9" s="57" t="str">
        <f>申請書!$Y$17</f>
        <v>yyyy年m月d日</v>
      </c>
      <c r="N9" s="57" t="str">
        <f>"（夏季休暇期間中の勤務"&amp;"　["&amp;申請書!$O$19&amp;"]）"</f>
        <v>（夏季休暇期間中の勤務　[選択してください]）</v>
      </c>
      <c r="O9" s="54" t="str">
        <f>申請書!$I$20</f>
        <v>選択してください</v>
      </c>
      <c r="P9" s="54" t="b">
        <f>IF(OR(G9="SA",G9="TA"),"不定期",IF(O9="固定制","週"&amp;申請書!$U$20&amp;"日",IF(O9="シフト制","週"&amp;申請書!$U$20&amp;"日以内")))</f>
        <v>0</v>
      </c>
      <c r="Q9" s="54" t="b">
        <f>IF(OR($G9="SA",$G9="TA"),"週6時間以内",IF(O9="固定制","週"&amp;申請書!$AF$20&amp;"時間",IF(O9="シフト制","週"&amp;申請書!$AF$20&amp;"時間以内")))</f>
        <v>0</v>
      </c>
      <c r="R9" s="54" t="str">
        <f t="shared" si="0"/>
        <v>選択してください</v>
      </c>
      <c r="S9" s="54" t="str">
        <f t="shared" si="1"/>
        <v>選択してください</v>
      </c>
      <c r="T9" s="54" t="str">
        <f t="shared" si="2"/>
        <v>選択してください</v>
      </c>
      <c r="U9" s="54" t="str">
        <f t="shared" si="3"/>
        <v>選択してください</v>
      </c>
      <c r="V9" s="54" t="str">
        <f t="shared" si="4"/>
        <v>選択してください</v>
      </c>
      <c r="W9" s="54" t="str">
        <f t="shared" si="5"/>
        <v/>
      </c>
      <c r="X9" s="54" t="str">
        <f t="shared" si="6"/>
        <v/>
      </c>
      <c r="Y9" s="54" t="str">
        <f t="shared" si="7"/>
        <v/>
      </c>
      <c r="Z9" s="54" t="str">
        <f t="shared" si="8"/>
        <v/>
      </c>
      <c r="AA9" s="54" t="str">
        <f t="shared" si="9"/>
        <v/>
      </c>
      <c r="AB9" s="54" t="str">
        <f t="shared" si="10"/>
        <v/>
      </c>
      <c r="AC9" s="53" t="str">
        <f t="shared" si="11"/>
        <v/>
      </c>
      <c r="AD9" s="53" t="str">
        <f t="shared" si="12"/>
        <v/>
      </c>
      <c r="AE9" s="53" t="str">
        <f t="shared" si="13"/>
        <v/>
      </c>
      <c r="AF9" s="53" t="str">
        <f t="shared" si="14"/>
        <v/>
      </c>
      <c r="AG9" s="53" t="str">
        <f>TEXT(【人事・総務管理用】※変更しないでください!$K$19,"h時mm分から")&amp;TEXT(【人事・総務管理用】※変更しないでください!$L$19,"h時mm分まで")</f>
        <v/>
      </c>
      <c r="AH9" s="53" t="str">
        <f>TEXT(【人事・総務管理用】※変更しないでください!$K$20,"h時mm分から")&amp;TEXT(【人事・総務管理用】※変更しないでください!$L$20,"h時mm分まで")</f>
        <v/>
      </c>
      <c r="AI9" s="53" t="str">
        <f>TEXT(【人事・総務管理用】※変更しないでください!$K$21,"h時mm分から")&amp;TEXT(【人事・総務管理用】※変更しないでください!$L$21,"h時mm分まで")</f>
        <v/>
      </c>
      <c r="AJ9" s="53" t="str">
        <f>TEXT(【人事・総務管理用】※変更しないでください!$K$22,"h時mm分から")&amp;TEXT(【人事・総務管理用】※変更しないでください!$L$22,"h時mm分まで")</f>
        <v/>
      </c>
      <c r="AK9" s="53" t="str">
        <f>TEXT(【人事・総務管理用】※変更しないでください!$K$23,"h時mm分から")&amp;TEXT(【人事・総務管理用】※変更しないでください!$L$23,"h時mm分まで")</f>
        <v/>
      </c>
      <c r="AL9" s="53" t="str">
        <f>TEXT(【人事・総務管理用】※変更しないでください!$M$19,"[m]分")</f>
        <v/>
      </c>
      <c r="AM9" s="53" t="str">
        <f>TEXT(【人事・総務管理用】※変更しないでください!$M$20,"[m]分")</f>
        <v/>
      </c>
      <c r="AN9" s="53" t="str">
        <f>TEXT(【人事・総務管理用】※変更しないでください!$M$21,"[m]分")</f>
        <v/>
      </c>
      <c r="AO9" s="53" t="str">
        <f>TEXT(【人事・総務管理用】※変更しないでください!$M$22,"[m]分")</f>
        <v/>
      </c>
      <c r="AP9" s="53" t="str">
        <f>TEXT(【人事・総務管理用】※変更しないでください!$M$23,"[m]分")</f>
        <v/>
      </c>
      <c r="AQ9" s="53" t="str">
        <f>IF(申請書!$M$27=0,"",申請書!$M$27)</f>
        <v/>
      </c>
      <c r="AR9" s="55" t="str">
        <f>IF(AND(申請書!$AF$20&gt;=20,OR(F9="一般",F9="院生")),"所得税、雇用保険料","所得税")</f>
        <v>所得税</v>
      </c>
    </row>
    <row r="10" spans="1:44" x14ac:dyDescent="0.15">
      <c r="A10" s="52"/>
      <c r="B10" s="53" t="str">
        <f>IF(申請書!T34=0,"",申請書!T34)</f>
        <v/>
      </c>
      <c r="C10" s="53" t="str">
        <f>IF(申請書!P34=0,"",申請書!P34)</f>
        <v/>
      </c>
      <c r="D10" s="89">
        <f>申請書!X34</f>
        <v>0</v>
      </c>
      <c r="E10" s="53" t="str">
        <f>申請書!AA34&amp;"　"&amp;申請書!AF34</f>
        <v>　</v>
      </c>
      <c r="F10" s="54" t="str">
        <f>申請書!M34</f>
        <v>選択してください</v>
      </c>
      <c r="G10" s="53" t="str">
        <f>申請書!$G$13</f>
        <v>選択してください</v>
      </c>
      <c r="H10" s="57" t="str">
        <f>申請書!$K$17</f>
        <v>yyyy年m月d日</v>
      </c>
      <c r="I10" s="56" t="str">
        <f>申請書!$AC$4</f>
        <v>選択してください</v>
      </c>
      <c r="J10" s="91">
        <f>申請書!$G$14</f>
        <v>0</v>
      </c>
      <c r="K10" s="54">
        <f>申請書!$G$15</f>
        <v>0</v>
      </c>
      <c r="L10" s="57" t="str">
        <f>申請書!$K$17</f>
        <v>yyyy年m月d日</v>
      </c>
      <c r="M10" s="57" t="str">
        <f>申請書!$Y$17</f>
        <v>yyyy年m月d日</v>
      </c>
      <c r="N10" s="57" t="str">
        <f>"（夏季休暇期間中の勤務"&amp;"　["&amp;申請書!$O$19&amp;"]）"</f>
        <v>（夏季休暇期間中の勤務　[選択してください]）</v>
      </c>
      <c r="O10" s="54" t="str">
        <f>申請書!$I$20</f>
        <v>選択してください</v>
      </c>
      <c r="P10" s="54" t="b">
        <f>IF(OR(G10="SA",G10="TA"),"不定期",IF(O10="固定制","週"&amp;申請書!$U$20&amp;"日",IF(O10="シフト制","週"&amp;申請書!$U$20&amp;"日以内")))</f>
        <v>0</v>
      </c>
      <c r="Q10" s="54" t="b">
        <f>IF(OR($G10="SA",$G10="TA"),"週6時間以内",IF(O10="固定制","週"&amp;申請書!$AF$20&amp;"時間",IF(O10="シフト制","週"&amp;申請書!$AF$20&amp;"時間以内")))</f>
        <v>0</v>
      </c>
      <c r="R10" s="54" t="str">
        <f t="shared" si="0"/>
        <v>選択してください</v>
      </c>
      <c r="S10" s="54" t="str">
        <f t="shared" si="1"/>
        <v>選択してください</v>
      </c>
      <c r="T10" s="54" t="str">
        <f t="shared" si="2"/>
        <v>選択してください</v>
      </c>
      <c r="U10" s="54" t="str">
        <f t="shared" si="3"/>
        <v>選択してください</v>
      </c>
      <c r="V10" s="54" t="str">
        <f t="shared" si="4"/>
        <v>選択してください</v>
      </c>
      <c r="W10" s="54" t="str">
        <f t="shared" si="5"/>
        <v/>
      </c>
      <c r="X10" s="54" t="str">
        <f t="shared" si="6"/>
        <v/>
      </c>
      <c r="Y10" s="54" t="str">
        <f t="shared" si="7"/>
        <v/>
      </c>
      <c r="Z10" s="54" t="str">
        <f t="shared" si="8"/>
        <v/>
      </c>
      <c r="AA10" s="54" t="str">
        <f t="shared" si="9"/>
        <v/>
      </c>
      <c r="AB10" s="54" t="str">
        <f t="shared" si="10"/>
        <v/>
      </c>
      <c r="AC10" s="53" t="str">
        <f t="shared" si="11"/>
        <v/>
      </c>
      <c r="AD10" s="53" t="str">
        <f t="shared" si="12"/>
        <v/>
      </c>
      <c r="AE10" s="53" t="str">
        <f t="shared" si="13"/>
        <v/>
      </c>
      <c r="AF10" s="53" t="str">
        <f t="shared" si="14"/>
        <v/>
      </c>
      <c r="AG10" s="53" t="str">
        <f>TEXT(【人事・総務管理用】※変更しないでください!$K$19,"h時mm分から")&amp;TEXT(【人事・総務管理用】※変更しないでください!$L$19,"h時mm分まで")</f>
        <v/>
      </c>
      <c r="AH10" s="53" t="str">
        <f>TEXT(【人事・総務管理用】※変更しないでください!$K$20,"h時mm分から")&amp;TEXT(【人事・総務管理用】※変更しないでください!$L$20,"h時mm分まで")</f>
        <v/>
      </c>
      <c r="AI10" s="53" t="str">
        <f>TEXT(【人事・総務管理用】※変更しないでください!$K$21,"h時mm分から")&amp;TEXT(【人事・総務管理用】※変更しないでください!$L$21,"h時mm分まで")</f>
        <v/>
      </c>
      <c r="AJ10" s="53" t="str">
        <f>TEXT(【人事・総務管理用】※変更しないでください!$K$22,"h時mm分から")&amp;TEXT(【人事・総務管理用】※変更しないでください!$L$22,"h時mm分まで")</f>
        <v/>
      </c>
      <c r="AK10" s="53" t="str">
        <f>TEXT(【人事・総務管理用】※変更しないでください!$K$23,"h時mm分から")&amp;TEXT(【人事・総務管理用】※変更しないでください!$L$23,"h時mm分まで")</f>
        <v/>
      </c>
      <c r="AL10" s="53" t="str">
        <f>TEXT(【人事・総務管理用】※変更しないでください!$M$19,"[m]分")</f>
        <v/>
      </c>
      <c r="AM10" s="53" t="str">
        <f>TEXT(【人事・総務管理用】※変更しないでください!$M$20,"[m]分")</f>
        <v/>
      </c>
      <c r="AN10" s="53" t="str">
        <f>TEXT(【人事・総務管理用】※変更しないでください!$M$21,"[m]分")</f>
        <v/>
      </c>
      <c r="AO10" s="53" t="str">
        <f>TEXT(【人事・総務管理用】※変更しないでください!$M$22,"[m]分")</f>
        <v/>
      </c>
      <c r="AP10" s="53" t="str">
        <f>TEXT(【人事・総務管理用】※変更しないでください!$M$23,"[m]分")</f>
        <v/>
      </c>
      <c r="AQ10" s="53" t="str">
        <f>IF(申請書!$M$27=0,"",申請書!$M$27)</f>
        <v/>
      </c>
      <c r="AR10" s="55" t="str">
        <f>IF(AND(申請書!$AF$20&gt;=20,OR(F10="一般",F10="院生")),"所得税、雇用保険料","所得税")</f>
        <v>所得税</v>
      </c>
    </row>
    <row r="11" spans="1:44" x14ac:dyDescent="0.15">
      <c r="A11" s="52"/>
      <c r="B11" s="53" t="str">
        <f>IF(申請書!T35=0,"",申請書!T35)</f>
        <v/>
      </c>
      <c r="C11" s="53" t="str">
        <f>IF(申請書!P35=0,"",申請書!P35)</f>
        <v/>
      </c>
      <c r="D11" s="89">
        <f>申請書!X35</f>
        <v>0</v>
      </c>
      <c r="E11" s="53" t="str">
        <f>申請書!AA35&amp;"　"&amp;申請書!AF35</f>
        <v>　</v>
      </c>
      <c r="F11" s="54" t="str">
        <f>申請書!M35</f>
        <v>選択してください</v>
      </c>
      <c r="G11" s="53" t="str">
        <f>申請書!$G$13</f>
        <v>選択してください</v>
      </c>
      <c r="H11" s="57" t="str">
        <f>申請書!$K$17</f>
        <v>yyyy年m月d日</v>
      </c>
      <c r="I11" s="56" t="str">
        <f>申請書!$AC$4</f>
        <v>選択してください</v>
      </c>
      <c r="J11" s="91">
        <f>申請書!$G$14</f>
        <v>0</v>
      </c>
      <c r="K11" s="54">
        <f>申請書!$G$15</f>
        <v>0</v>
      </c>
      <c r="L11" s="57" t="str">
        <f>申請書!$K$17</f>
        <v>yyyy年m月d日</v>
      </c>
      <c r="M11" s="57" t="str">
        <f>申請書!$Y$17</f>
        <v>yyyy年m月d日</v>
      </c>
      <c r="N11" s="57" t="str">
        <f>"（夏季休暇期間中の勤務"&amp;"　["&amp;申請書!$O$19&amp;"]）"</f>
        <v>（夏季休暇期間中の勤務　[選択してください]）</v>
      </c>
      <c r="O11" s="54" t="str">
        <f>申請書!$I$20</f>
        <v>選択してください</v>
      </c>
      <c r="P11" s="54" t="b">
        <f>IF(OR(G11="SA",G11="TA"),"不定期",IF(O11="固定制","週"&amp;申請書!$U$20&amp;"日",IF(O11="シフト制","週"&amp;申請書!$U$20&amp;"日以内")))</f>
        <v>0</v>
      </c>
      <c r="Q11" s="54" t="b">
        <f>IF(OR($G11="SA",$G11="TA"),"週6時間以内",IF(O11="固定制","週"&amp;申請書!$AF$20&amp;"時間",IF(O11="シフト制","週"&amp;申請書!$AF$20&amp;"時間以内")))</f>
        <v>0</v>
      </c>
      <c r="R11" s="54" t="str">
        <f t="shared" si="0"/>
        <v>選択してください</v>
      </c>
      <c r="S11" s="54" t="str">
        <f t="shared" si="1"/>
        <v>選択してください</v>
      </c>
      <c r="T11" s="54" t="str">
        <f t="shared" si="2"/>
        <v>選択してください</v>
      </c>
      <c r="U11" s="54" t="str">
        <f t="shared" si="3"/>
        <v>選択してください</v>
      </c>
      <c r="V11" s="54" t="str">
        <f t="shared" si="4"/>
        <v>選択してください</v>
      </c>
      <c r="W11" s="54" t="str">
        <f t="shared" si="5"/>
        <v/>
      </c>
      <c r="X11" s="54" t="str">
        <f t="shared" si="6"/>
        <v/>
      </c>
      <c r="Y11" s="54" t="str">
        <f t="shared" si="7"/>
        <v/>
      </c>
      <c r="Z11" s="54" t="str">
        <f t="shared" si="8"/>
        <v/>
      </c>
      <c r="AA11" s="54" t="str">
        <f t="shared" si="9"/>
        <v/>
      </c>
      <c r="AB11" s="54" t="str">
        <f t="shared" si="10"/>
        <v/>
      </c>
      <c r="AC11" s="53" t="str">
        <f t="shared" si="11"/>
        <v/>
      </c>
      <c r="AD11" s="53" t="str">
        <f t="shared" si="12"/>
        <v/>
      </c>
      <c r="AE11" s="53" t="str">
        <f t="shared" si="13"/>
        <v/>
      </c>
      <c r="AF11" s="53" t="str">
        <f t="shared" si="14"/>
        <v/>
      </c>
      <c r="AG11" s="53" t="str">
        <f>TEXT(【人事・総務管理用】※変更しないでください!$K$19,"h時mm分から")&amp;TEXT(【人事・総務管理用】※変更しないでください!$L$19,"h時mm分まで")</f>
        <v/>
      </c>
      <c r="AH11" s="53" t="str">
        <f>TEXT(【人事・総務管理用】※変更しないでください!$K$20,"h時mm分から")&amp;TEXT(【人事・総務管理用】※変更しないでください!$L$20,"h時mm分まで")</f>
        <v/>
      </c>
      <c r="AI11" s="53" t="str">
        <f>TEXT(【人事・総務管理用】※変更しないでください!$K$21,"h時mm分から")&amp;TEXT(【人事・総務管理用】※変更しないでください!$L$21,"h時mm分まで")</f>
        <v/>
      </c>
      <c r="AJ11" s="53" t="str">
        <f>TEXT(【人事・総務管理用】※変更しないでください!$K$22,"h時mm分から")&amp;TEXT(【人事・総務管理用】※変更しないでください!$L$22,"h時mm分まで")</f>
        <v/>
      </c>
      <c r="AK11" s="53" t="str">
        <f>TEXT(【人事・総務管理用】※変更しないでください!$K$23,"h時mm分から")&amp;TEXT(【人事・総務管理用】※変更しないでください!$L$23,"h時mm分まで")</f>
        <v/>
      </c>
      <c r="AL11" s="53" t="str">
        <f>TEXT(【人事・総務管理用】※変更しないでください!$M$19,"[m]分")</f>
        <v/>
      </c>
      <c r="AM11" s="53" t="str">
        <f>TEXT(【人事・総務管理用】※変更しないでください!$M$20,"[m]分")</f>
        <v/>
      </c>
      <c r="AN11" s="53" t="str">
        <f>TEXT(【人事・総務管理用】※変更しないでください!$M$21,"[m]分")</f>
        <v/>
      </c>
      <c r="AO11" s="53" t="str">
        <f>TEXT(【人事・総務管理用】※変更しないでください!$M$22,"[m]分")</f>
        <v/>
      </c>
      <c r="AP11" s="53" t="str">
        <f>TEXT(【人事・総務管理用】※変更しないでください!$M$23,"[m]分")</f>
        <v/>
      </c>
      <c r="AQ11" s="53" t="str">
        <f>IF(申請書!$M$27=0,"",申請書!$M$27)</f>
        <v/>
      </c>
      <c r="AR11" s="55" t="str">
        <f>IF(AND(申請書!$AF$20&gt;=20,OR(F11="一般",F11="院生")),"所得税、雇用保険料","所得税")</f>
        <v>所得税</v>
      </c>
    </row>
    <row r="12" spans="1:44" x14ac:dyDescent="0.15">
      <c r="A12" s="52"/>
      <c r="B12" s="53" t="str">
        <f>IF(申請書!T36=0,"",申請書!T36)</f>
        <v/>
      </c>
      <c r="C12" s="53" t="str">
        <f>IF(申請書!P36=0,"",申請書!P36)</f>
        <v/>
      </c>
      <c r="D12" s="89">
        <f>申請書!X36</f>
        <v>0</v>
      </c>
      <c r="E12" s="53" t="str">
        <f>申請書!AA36&amp;"　"&amp;申請書!AF36</f>
        <v>　</v>
      </c>
      <c r="F12" s="54" t="str">
        <f>申請書!M36</f>
        <v>選択してください</v>
      </c>
      <c r="G12" s="53" t="str">
        <f>申請書!$G$13</f>
        <v>選択してください</v>
      </c>
      <c r="H12" s="57" t="str">
        <f>申請書!$K$17</f>
        <v>yyyy年m月d日</v>
      </c>
      <c r="I12" s="56" t="str">
        <f>申請書!$AC$4</f>
        <v>選択してください</v>
      </c>
      <c r="J12" s="91">
        <f>申請書!$G$14</f>
        <v>0</v>
      </c>
      <c r="K12" s="54">
        <f>申請書!$G$15</f>
        <v>0</v>
      </c>
      <c r="L12" s="57" t="str">
        <f>申請書!$K$17</f>
        <v>yyyy年m月d日</v>
      </c>
      <c r="M12" s="57" t="str">
        <f>申請書!$Y$17</f>
        <v>yyyy年m月d日</v>
      </c>
      <c r="N12" s="57" t="str">
        <f>"（夏季休暇期間中の勤務"&amp;"　["&amp;申請書!$O$19&amp;"]）"</f>
        <v>（夏季休暇期間中の勤務　[選択してください]）</v>
      </c>
      <c r="O12" s="54" t="str">
        <f>申請書!$I$20</f>
        <v>選択してください</v>
      </c>
      <c r="P12" s="54" t="b">
        <f>IF(OR(G12="SA",G12="TA"),"不定期",IF(O12="固定制","週"&amp;申請書!$U$20&amp;"日",IF(O12="シフト制","週"&amp;申請書!$U$20&amp;"日以内")))</f>
        <v>0</v>
      </c>
      <c r="Q12" s="54" t="b">
        <f>IF(OR($G12="SA",$G12="TA"),"週6時間以内",IF(O12="固定制","週"&amp;申請書!$AF$20&amp;"時間",IF(O12="シフト制","週"&amp;申請書!$AF$20&amp;"時間以内")))</f>
        <v>0</v>
      </c>
      <c r="R12" s="54" t="str">
        <f t="shared" si="0"/>
        <v>選択してください</v>
      </c>
      <c r="S12" s="54" t="str">
        <f t="shared" si="1"/>
        <v>選択してください</v>
      </c>
      <c r="T12" s="54" t="str">
        <f t="shared" si="2"/>
        <v>選択してください</v>
      </c>
      <c r="U12" s="54" t="str">
        <f t="shared" si="3"/>
        <v>選択してください</v>
      </c>
      <c r="V12" s="54" t="str">
        <f t="shared" si="4"/>
        <v>選択してください</v>
      </c>
      <c r="W12" s="54" t="str">
        <f t="shared" si="5"/>
        <v/>
      </c>
      <c r="X12" s="54" t="str">
        <f t="shared" si="6"/>
        <v/>
      </c>
      <c r="Y12" s="54" t="str">
        <f t="shared" si="7"/>
        <v/>
      </c>
      <c r="Z12" s="54" t="str">
        <f t="shared" si="8"/>
        <v/>
      </c>
      <c r="AA12" s="54" t="str">
        <f t="shared" si="9"/>
        <v/>
      </c>
      <c r="AB12" s="54" t="str">
        <f t="shared" si="10"/>
        <v/>
      </c>
      <c r="AC12" s="53" t="str">
        <f t="shared" si="11"/>
        <v/>
      </c>
      <c r="AD12" s="53" t="str">
        <f t="shared" si="12"/>
        <v/>
      </c>
      <c r="AE12" s="53" t="str">
        <f t="shared" si="13"/>
        <v/>
      </c>
      <c r="AF12" s="53" t="str">
        <f t="shared" si="14"/>
        <v/>
      </c>
      <c r="AG12" s="53" t="str">
        <f>TEXT(【人事・総務管理用】※変更しないでください!$K$19,"h時mm分から")&amp;TEXT(【人事・総務管理用】※変更しないでください!$L$19,"h時mm分まで")</f>
        <v/>
      </c>
      <c r="AH12" s="53" t="str">
        <f>TEXT(【人事・総務管理用】※変更しないでください!$K$20,"h時mm分から")&amp;TEXT(【人事・総務管理用】※変更しないでください!$L$20,"h時mm分まで")</f>
        <v/>
      </c>
      <c r="AI12" s="53" t="str">
        <f>TEXT(【人事・総務管理用】※変更しないでください!$K$21,"h時mm分から")&amp;TEXT(【人事・総務管理用】※変更しないでください!$L$21,"h時mm分まで")</f>
        <v/>
      </c>
      <c r="AJ12" s="53" t="str">
        <f>TEXT(【人事・総務管理用】※変更しないでください!$K$22,"h時mm分から")&amp;TEXT(【人事・総務管理用】※変更しないでください!$L$22,"h時mm分まで")</f>
        <v/>
      </c>
      <c r="AK12" s="53" t="str">
        <f>TEXT(【人事・総務管理用】※変更しないでください!$K$23,"h時mm分から")&amp;TEXT(【人事・総務管理用】※変更しないでください!$L$23,"h時mm分まで")</f>
        <v/>
      </c>
      <c r="AL12" s="53" t="str">
        <f>TEXT(【人事・総務管理用】※変更しないでください!$M$19,"[m]分")</f>
        <v/>
      </c>
      <c r="AM12" s="53" t="str">
        <f>TEXT(【人事・総務管理用】※変更しないでください!$M$20,"[m]分")</f>
        <v/>
      </c>
      <c r="AN12" s="53" t="str">
        <f>TEXT(【人事・総務管理用】※変更しないでください!$M$21,"[m]分")</f>
        <v/>
      </c>
      <c r="AO12" s="53" t="str">
        <f>TEXT(【人事・総務管理用】※変更しないでください!$M$22,"[m]分")</f>
        <v/>
      </c>
      <c r="AP12" s="53" t="str">
        <f>TEXT(【人事・総務管理用】※変更しないでください!$M$23,"[m]分")</f>
        <v/>
      </c>
      <c r="AQ12" s="53" t="str">
        <f>IF(申請書!$M$27=0,"",申請書!$M$27)</f>
        <v/>
      </c>
      <c r="AR12" s="55" t="str">
        <f>IF(AND(申請書!$AF$20&gt;=20,OR(F12="一般",F12="院生")),"所得税、雇用保険料","所得税")</f>
        <v>所得税</v>
      </c>
    </row>
    <row r="13" spans="1:44" x14ac:dyDescent="0.15">
      <c r="A13" s="52"/>
      <c r="B13" s="53" t="str">
        <f>IF(申請書!T37=0,"",申請書!T37)</f>
        <v/>
      </c>
      <c r="C13" s="53" t="str">
        <f>IF(申請書!P37=0,"",申請書!P37)</f>
        <v/>
      </c>
      <c r="D13" s="89">
        <f>申請書!X37</f>
        <v>0</v>
      </c>
      <c r="E13" s="53" t="str">
        <f>申請書!AA37&amp;"　"&amp;申請書!AF37</f>
        <v>　</v>
      </c>
      <c r="F13" s="54" t="str">
        <f>申請書!M37</f>
        <v>選択してください</v>
      </c>
      <c r="G13" s="53" t="str">
        <f>申請書!$G$13</f>
        <v>選択してください</v>
      </c>
      <c r="H13" s="57" t="str">
        <f>申請書!$K$17</f>
        <v>yyyy年m月d日</v>
      </c>
      <c r="I13" s="56" t="str">
        <f>申請書!$AC$4</f>
        <v>選択してください</v>
      </c>
      <c r="J13" s="91">
        <f>申請書!$G$14</f>
        <v>0</v>
      </c>
      <c r="K13" s="54">
        <f>申請書!$G$15</f>
        <v>0</v>
      </c>
      <c r="L13" s="57" t="str">
        <f>申請書!$K$17</f>
        <v>yyyy年m月d日</v>
      </c>
      <c r="M13" s="57" t="str">
        <f>申請書!$Y$17</f>
        <v>yyyy年m月d日</v>
      </c>
      <c r="N13" s="57" t="str">
        <f>"（夏季休暇期間中の勤務"&amp;"　["&amp;申請書!$O$19&amp;"]）"</f>
        <v>（夏季休暇期間中の勤務　[選択してください]）</v>
      </c>
      <c r="O13" s="54" t="str">
        <f>申請書!$I$20</f>
        <v>選択してください</v>
      </c>
      <c r="P13" s="54" t="b">
        <f>IF(OR(G13="SA",G13="TA"),"不定期",IF(O13="固定制","週"&amp;申請書!$U$20&amp;"日",IF(O13="シフト制","週"&amp;申請書!$U$20&amp;"日以内")))</f>
        <v>0</v>
      </c>
      <c r="Q13" s="54" t="b">
        <f>IF(OR($G13="SA",$G13="TA"),"週6時間以内",IF(O13="固定制","週"&amp;申請書!$AF$20&amp;"時間",IF(O13="シフト制","週"&amp;申請書!$AF$20&amp;"時間以内")))</f>
        <v>0</v>
      </c>
      <c r="R13" s="54" t="str">
        <f t="shared" si="0"/>
        <v>選択してください</v>
      </c>
      <c r="S13" s="54" t="str">
        <f t="shared" si="1"/>
        <v>選択してください</v>
      </c>
      <c r="T13" s="54" t="str">
        <f t="shared" si="2"/>
        <v>選択してください</v>
      </c>
      <c r="U13" s="54" t="str">
        <f t="shared" si="3"/>
        <v>選択してください</v>
      </c>
      <c r="V13" s="54" t="str">
        <f t="shared" si="4"/>
        <v>選択してください</v>
      </c>
      <c r="W13" s="54" t="str">
        <f t="shared" si="5"/>
        <v/>
      </c>
      <c r="X13" s="54" t="str">
        <f t="shared" si="6"/>
        <v/>
      </c>
      <c r="Y13" s="54" t="str">
        <f t="shared" si="7"/>
        <v/>
      </c>
      <c r="Z13" s="54" t="str">
        <f t="shared" si="8"/>
        <v/>
      </c>
      <c r="AA13" s="54" t="str">
        <f t="shared" si="9"/>
        <v/>
      </c>
      <c r="AB13" s="54" t="str">
        <f t="shared" si="10"/>
        <v/>
      </c>
      <c r="AC13" s="53" t="str">
        <f t="shared" si="11"/>
        <v/>
      </c>
      <c r="AD13" s="53" t="str">
        <f t="shared" si="12"/>
        <v/>
      </c>
      <c r="AE13" s="53" t="str">
        <f t="shared" si="13"/>
        <v/>
      </c>
      <c r="AF13" s="53" t="str">
        <f t="shared" si="14"/>
        <v/>
      </c>
      <c r="AG13" s="53" t="str">
        <f>TEXT(【人事・総務管理用】※変更しないでください!$K$19,"h時mm分から")&amp;TEXT(【人事・総務管理用】※変更しないでください!$L$19,"h時mm分まで")</f>
        <v/>
      </c>
      <c r="AH13" s="53" t="str">
        <f>TEXT(【人事・総務管理用】※変更しないでください!$K$20,"h時mm分から")&amp;TEXT(【人事・総務管理用】※変更しないでください!$L$20,"h時mm分まで")</f>
        <v/>
      </c>
      <c r="AI13" s="53" t="str">
        <f>TEXT(【人事・総務管理用】※変更しないでください!$K$21,"h時mm分から")&amp;TEXT(【人事・総務管理用】※変更しないでください!$L$21,"h時mm分まで")</f>
        <v/>
      </c>
      <c r="AJ13" s="53" t="str">
        <f>TEXT(【人事・総務管理用】※変更しないでください!$K$22,"h時mm分から")&amp;TEXT(【人事・総務管理用】※変更しないでください!$L$22,"h時mm分まで")</f>
        <v/>
      </c>
      <c r="AK13" s="53" t="str">
        <f>TEXT(【人事・総務管理用】※変更しないでください!$K$23,"h時mm分から")&amp;TEXT(【人事・総務管理用】※変更しないでください!$L$23,"h時mm分まで")</f>
        <v/>
      </c>
      <c r="AL13" s="53" t="str">
        <f>TEXT(【人事・総務管理用】※変更しないでください!$M$19,"[m]分")</f>
        <v/>
      </c>
      <c r="AM13" s="53" t="str">
        <f>TEXT(【人事・総務管理用】※変更しないでください!$M$20,"[m]分")</f>
        <v/>
      </c>
      <c r="AN13" s="53" t="str">
        <f>TEXT(【人事・総務管理用】※変更しないでください!$M$21,"[m]分")</f>
        <v/>
      </c>
      <c r="AO13" s="53" t="str">
        <f>TEXT(【人事・総務管理用】※変更しないでください!$M$22,"[m]分")</f>
        <v/>
      </c>
      <c r="AP13" s="53" t="str">
        <f>TEXT(【人事・総務管理用】※変更しないでください!$M$23,"[m]分")</f>
        <v/>
      </c>
      <c r="AQ13" s="53" t="str">
        <f>IF(申請書!$M$27=0,"",申請書!$M$27)</f>
        <v/>
      </c>
      <c r="AR13" s="55" t="str">
        <f>IF(AND(申請書!$AF$20&gt;=20,OR(F13="一般",F13="院生")),"所得税、雇用保険料","所得税")</f>
        <v>所得税</v>
      </c>
    </row>
    <row r="14" spans="1:44" x14ac:dyDescent="0.15">
      <c r="A14" s="52"/>
      <c r="B14" s="53" t="str">
        <f>IF(申請書!T38=0,"",申請書!T38)</f>
        <v/>
      </c>
      <c r="C14" s="53" t="str">
        <f>IF(申請書!P38=0,"",申請書!P38)</f>
        <v/>
      </c>
      <c r="D14" s="89">
        <f>申請書!X38</f>
        <v>0</v>
      </c>
      <c r="E14" s="53" t="str">
        <f>申請書!AA38&amp;"　"&amp;申請書!AF38</f>
        <v>　</v>
      </c>
      <c r="F14" s="54" t="str">
        <f>申請書!M38</f>
        <v>選択してください</v>
      </c>
      <c r="G14" s="53" t="str">
        <f>申請書!$G$13</f>
        <v>選択してください</v>
      </c>
      <c r="H14" s="57" t="str">
        <f>申請書!$K$17</f>
        <v>yyyy年m月d日</v>
      </c>
      <c r="I14" s="56" t="str">
        <f>申請書!$AC$4</f>
        <v>選択してください</v>
      </c>
      <c r="J14" s="91">
        <f>申請書!$G$14</f>
        <v>0</v>
      </c>
      <c r="K14" s="54">
        <f>申請書!$G$15</f>
        <v>0</v>
      </c>
      <c r="L14" s="57" t="str">
        <f>申請書!$K$17</f>
        <v>yyyy年m月d日</v>
      </c>
      <c r="M14" s="57" t="str">
        <f>申請書!$Y$17</f>
        <v>yyyy年m月d日</v>
      </c>
      <c r="N14" s="57" t="str">
        <f>"（夏季休暇期間中の勤務"&amp;"　["&amp;申請書!$O$19&amp;"]）"</f>
        <v>（夏季休暇期間中の勤務　[選択してください]）</v>
      </c>
      <c r="O14" s="54" t="str">
        <f>申請書!$I$20</f>
        <v>選択してください</v>
      </c>
      <c r="P14" s="54" t="b">
        <f>IF(OR(G14="SA",G14="TA"),"不定期",IF(O14="固定制","週"&amp;申請書!$U$20&amp;"日",IF(O14="シフト制","週"&amp;申請書!$U$20&amp;"日以内")))</f>
        <v>0</v>
      </c>
      <c r="Q14" s="54" t="b">
        <f>IF(OR($G14="SA",$G14="TA"),"週6時間以内",IF(O14="固定制","週"&amp;申請書!$AF$20&amp;"時間",IF(O14="シフト制","週"&amp;申請書!$AF$20&amp;"時間以内")))</f>
        <v>0</v>
      </c>
      <c r="R14" s="54" t="str">
        <f t="shared" si="0"/>
        <v>選択してください</v>
      </c>
      <c r="S14" s="54" t="str">
        <f t="shared" si="1"/>
        <v>選択してください</v>
      </c>
      <c r="T14" s="54" t="str">
        <f t="shared" si="2"/>
        <v>選択してください</v>
      </c>
      <c r="U14" s="54" t="str">
        <f t="shared" si="3"/>
        <v>選択してください</v>
      </c>
      <c r="V14" s="54" t="str">
        <f t="shared" si="4"/>
        <v>選択してください</v>
      </c>
      <c r="W14" s="54" t="str">
        <f t="shared" si="5"/>
        <v/>
      </c>
      <c r="X14" s="54" t="str">
        <f t="shared" si="6"/>
        <v/>
      </c>
      <c r="Y14" s="54" t="str">
        <f t="shared" si="7"/>
        <v/>
      </c>
      <c r="Z14" s="54" t="str">
        <f t="shared" si="8"/>
        <v/>
      </c>
      <c r="AA14" s="54" t="str">
        <f t="shared" si="9"/>
        <v/>
      </c>
      <c r="AB14" s="54" t="str">
        <f t="shared" si="10"/>
        <v/>
      </c>
      <c r="AC14" s="53" t="str">
        <f t="shared" si="11"/>
        <v/>
      </c>
      <c r="AD14" s="53" t="str">
        <f t="shared" si="12"/>
        <v/>
      </c>
      <c r="AE14" s="53" t="str">
        <f t="shared" si="13"/>
        <v/>
      </c>
      <c r="AF14" s="53" t="str">
        <f t="shared" si="14"/>
        <v/>
      </c>
      <c r="AG14" s="53" t="str">
        <f>TEXT(【人事・総務管理用】※変更しないでください!$K$19,"h時mm分から")&amp;TEXT(【人事・総務管理用】※変更しないでください!$L$19,"h時mm分まで")</f>
        <v/>
      </c>
      <c r="AH14" s="53" t="str">
        <f>TEXT(【人事・総務管理用】※変更しないでください!$K$20,"h時mm分から")&amp;TEXT(【人事・総務管理用】※変更しないでください!$L$20,"h時mm分まで")</f>
        <v/>
      </c>
      <c r="AI14" s="53" t="str">
        <f>TEXT(【人事・総務管理用】※変更しないでください!$K$21,"h時mm分から")&amp;TEXT(【人事・総務管理用】※変更しないでください!$L$21,"h時mm分まで")</f>
        <v/>
      </c>
      <c r="AJ14" s="53" t="str">
        <f>TEXT(【人事・総務管理用】※変更しないでください!$K$22,"h時mm分から")&amp;TEXT(【人事・総務管理用】※変更しないでください!$L$22,"h時mm分まで")</f>
        <v/>
      </c>
      <c r="AK14" s="53" t="str">
        <f>TEXT(【人事・総務管理用】※変更しないでください!$K$23,"h時mm分から")&amp;TEXT(【人事・総務管理用】※変更しないでください!$L$23,"h時mm分まで")</f>
        <v/>
      </c>
      <c r="AL14" s="53" t="str">
        <f>TEXT(【人事・総務管理用】※変更しないでください!$M$19,"[m]分")</f>
        <v/>
      </c>
      <c r="AM14" s="53" t="str">
        <f>TEXT(【人事・総務管理用】※変更しないでください!$M$20,"[m]分")</f>
        <v/>
      </c>
      <c r="AN14" s="53" t="str">
        <f>TEXT(【人事・総務管理用】※変更しないでください!$M$21,"[m]分")</f>
        <v/>
      </c>
      <c r="AO14" s="53" t="str">
        <f>TEXT(【人事・総務管理用】※変更しないでください!$M$22,"[m]分")</f>
        <v/>
      </c>
      <c r="AP14" s="53" t="str">
        <f>TEXT(【人事・総務管理用】※変更しないでください!$M$23,"[m]分")</f>
        <v/>
      </c>
      <c r="AQ14" s="53" t="str">
        <f>IF(申請書!$M$27=0,"",申請書!$M$27)</f>
        <v/>
      </c>
      <c r="AR14" s="55" t="str">
        <f>IF(AND(申請書!$AF$20&gt;=20,OR(F14="一般",F14="院生")),"所得税、雇用保険料","所得税")</f>
        <v>所得税</v>
      </c>
    </row>
    <row r="15" spans="1:44" x14ac:dyDescent="0.15">
      <c r="AJ15" s="1"/>
      <c r="AK15" s="1"/>
      <c r="AL15" s="1"/>
      <c r="AM15" s="1"/>
      <c r="AN15" s="1"/>
      <c r="AP15" s="1"/>
    </row>
    <row r="16" spans="1:44" x14ac:dyDescent="0.15">
      <c r="AJ16" s="1"/>
      <c r="AK16" s="1"/>
      <c r="AL16" s="1"/>
      <c r="AM16" s="1"/>
      <c r="AN16" s="1"/>
      <c r="AP16" s="1"/>
    </row>
    <row r="17" spans="1:13" x14ac:dyDescent="0.15">
      <c r="A17" t="s">
        <v>101</v>
      </c>
    </row>
    <row r="18" spans="1:13" ht="32.25" customHeight="1" x14ac:dyDescent="0.15">
      <c r="A18" s="50" t="s">
        <v>49</v>
      </c>
      <c r="B18" s="51" t="s">
        <v>164</v>
      </c>
      <c r="C18" s="2" t="s">
        <v>0</v>
      </c>
      <c r="D18" s="2" t="s">
        <v>45</v>
      </c>
      <c r="E18" s="2" t="s">
        <v>23</v>
      </c>
      <c r="F18" s="2" t="s">
        <v>24</v>
      </c>
      <c r="G18" s="2" t="s">
        <v>25</v>
      </c>
      <c r="H18" s="2" t="s">
        <v>26</v>
      </c>
      <c r="I18" s="2" t="s">
        <v>27</v>
      </c>
      <c r="J18" s="49" t="s">
        <v>62</v>
      </c>
      <c r="K18" s="49" t="s">
        <v>63</v>
      </c>
      <c r="L18" s="49" t="s">
        <v>64</v>
      </c>
      <c r="M18" s="49" t="s">
        <v>73</v>
      </c>
    </row>
    <row r="19" spans="1:13" x14ac:dyDescent="0.15">
      <c r="A19" s="45" t="str">
        <f>IF(申請書!I22=0,"",申請書!I22)</f>
        <v>選択してください</v>
      </c>
      <c r="B19" s="43" t="str">
        <f>IF(申請書!M22=0,"",申請書!M22)</f>
        <v/>
      </c>
      <c r="C19" s="3" t="str">
        <f>IF(申請書!$I22=0,"",IF(申請書!R22="○",申請書!R$21,""))</f>
        <v/>
      </c>
      <c r="D19" s="3" t="str">
        <f>IF(申請書!$I22=0,"",IF(申請書!S22="○",申請書!S$21,""))</f>
        <v/>
      </c>
      <c r="E19" s="3" t="str">
        <f>IF(申請書!$I22=0,"",IF(申請書!T22="○",申請書!T$21,""))</f>
        <v/>
      </c>
      <c r="F19" s="3" t="str">
        <f>IF(申請書!$I22=0,"",IF(申請書!U22="○",申請書!U$21,""))</f>
        <v/>
      </c>
      <c r="G19" s="3" t="str">
        <f>IF(申請書!$I22=0,"",IF(申請書!V22="○",申請書!V$21,""))</f>
        <v/>
      </c>
      <c r="H19" s="3" t="str">
        <f>IF(申請書!$I22=0,"",IF(申請書!W22="○",申請書!W$21,""))</f>
        <v/>
      </c>
      <c r="I19" s="3" t="str">
        <f>IF(申請書!$I22=0,"",IF(申請書!X22="○",申請書!X$21,""))</f>
        <v/>
      </c>
      <c r="J19" s="3" t="str">
        <f>C19&amp;D19&amp;E19&amp;F19&amp;G19&amp;H19&amp;I19</f>
        <v/>
      </c>
      <c r="K19" s="4" t="str">
        <f>IF($J19="","",申請書!Y22)</f>
        <v/>
      </c>
      <c r="L19" s="4" t="str">
        <f>IF($J19="","",申請書!AC22)</f>
        <v/>
      </c>
      <c r="M19" s="4" t="str">
        <f>IF($J19="","",申請書!AG22)</f>
        <v/>
      </c>
    </row>
    <row r="20" spans="1:13" x14ac:dyDescent="0.15">
      <c r="A20" s="45" t="str">
        <f>IF(申請書!I23=0,"",申請書!I23)</f>
        <v>選択してください</v>
      </c>
      <c r="B20" s="43" t="str">
        <f>IF(申請書!M23=0,"",申請書!M23)</f>
        <v/>
      </c>
      <c r="C20" s="3" t="str">
        <f>IF(申請書!$I23=0,"",IF(申請書!R23="○",申請書!R$21,""))</f>
        <v/>
      </c>
      <c r="D20" s="3" t="str">
        <f>IF(申請書!$I23=0,"",IF(申請書!S23="○",申請書!S$21,""))</f>
        <v/>
      </c>
      <c r="E20" s="3" t="str">
        <f>IF(申請書!$I23=0,"",IF(申請書!T23="○",申請書!T$21,""))</f>
        <v/>
      </c>
      <c r="F20" s="3" t="str">
        <f>IF(申請書!$I23=0,"",IF(申請書!U23="○",申請書!U$21,""))</f>
        <v/>
      </c>
      <c r="G20" s="3" t="str">
        <f>IF(申請書!$I23=0,"",IF(申請書!V23="○",申請書!V$21,""))</f>
        <v/>
      </c>
      <c r="H20" s="3" t="str">
        <f>IF(申請書!$I23=0,"",IF(申請書!W23="○",申請書!W$21,""))</f>
        <v/>
      </c>
      <c r="I20" s="3" t="str">
        <f>IF(申請書!$I23=0,"",IF(申請書!X23="○",申請書!X$21,""))</f>
        <v/>
      </c>
      <c r="J20" s="3" t="str">
        <f t="shared" ref="J20:J23" si="15">C20&amp;D20&amp;E20&amp;F20&amp;G20&amp;H20&amp;I20</f>
        <v/>
      </c>
      <c r="K20" s="4" t="str">
        <f>IF($J20="","",申請書!Y23)</f>
        <v/>
      </c>
      <c r="L20" s="4" t="str">
        <f>IF($J20="","",申請書!AC23)</f>
        <v/>
      </c>
      <c r="M20" s="4" t="str">
        <f>IF($J20="","",申請書!AG23)</f>
        <v/>
      </c>
    </row>
    <row r="21" spans="1:13" x14ac:dyDescent="0.15">
      <c r="A21" s="45" t="str">
        <f>IF(申請書!I24=0,"",申請書!I24)</f>
        <v>選択してください</v>
      </c>
      <c r="B21" s="43" t="str">
        <f>IF(申請書!M24=0,"",申請書!M24)</f>
        <v/>
      </c>
      <c r="C21" s="3" t="str">
        <f>IF(申請書!$I24=0,"",IF(申請書!R24="○",申請書!R$21,""))</f>
        <v/>
      </c>
      <c r="D21" s="3" t="str">
        <f>IF(申請書!$I24=0,"",IF(申請書!S24="○",申請書!S$21,""))</f>
        <v/>
      </c>
      <c r="E21" s="3" t="str">
        <f>IF(申請書!$I24=0,"",IF(申請書!T24="○",申請書!T$21,""))</f>
        <v/>
      </c>
      <c r="F21" s="3" t="str">
        <f>IF(申請書!$I24=0,"",IF(申請書!U24="○",申請書!U$21,""))</f>
        <v/>
      </c>
      <c r="G21" s="3" t="str">
        <f>IF(申請書!$I24=0,"",IF(申請書!V24="○",申請書!V$21,""))</f>
        <v/>
      </c>
      <c r="H21" s="3" t="str">
        <f>IF(申請書!$I24=0,"",IF(申請書!W24="○",申請書!W$21,""))</f>
        <v/>
      </c>
      <c r="I21" s="3" t="str">
        <f>IF(申請書!$I24=0,"",IF(申請書!X24="○",申請書!X$21,""))</f>
        <v/>
      </c>
      <c r="J21" s="3" t="str">
        <f t="shared" si="15"/>
        <v/>
      </c>
      <c r="K21" s="4" t="str">
        <f>IF($J21="","",申請書!Y24)</f>
        <v/>
      </c>
      <c r="L21" s="4" t="str">
        <f>IF($J21="","",申請書!AC24)</f>
        <v/>
      </c>
      <c r="M21" s="4" t="str">
        <f>IF($J21="","",申請書!AG24)</f>
        <v/>
      </c>
    </row>
    <row r="22" spans="1:13" x14ac:dyDescent="0.15">
      <c r="A22" s="45" t="str">
        <f>IF(申請書!I25=0,"",申請書!I25)</f>
        <v>選択してください</v>
      </c>
      <c r="B22" s="43" t="str">
        <f>IF(申請書!M25=0,"",申請書!M25)</f>
        <v/>
      </c>
      <c r="C22" s="3" t="str">
        <f>IF(申請書!$I25=0,"",IF(申請書!R25="○",申請書!R$21,""))</f>
        <v/>
      </c>
      <c r="D22" s="3" t="str">
        <f>IF(申請書!$I25=0,"",IF(申請書!S25="○",申請書!S$21,""))</f>
        <v/>
      </c>
      <c r="E22" s="3" t="str">
        <f>IF(申請書!$I25=0,"",IF(申請書!T25="○",申請書!T$21,""))</f>
        <v/>
      </c>
      <c r="F22" s="3" t="str">
        <f>IF(申請書!$I25=0,"",IF(申請書!U25="○",申請書!U$21,""))</f>
        <v/>
      </c>
      <c r="G22" s="3" t="str">
        <f>IF(申請書!$I25=0,"",IF(申請書!V25="○",申請書!V$21,""))</f>
        <v/>
      </c>
      <c r="H22" s="3" t="str">
        <f>IF(申請書!$I25=0,"",IF(申請書!W25="○",申請書!W$21,""))</f>
        <v/>
      </c>
      <c r="I22" s="3" t="str">
        <f>IF(申請書!$I25=0,"",IF(申請書!X25="○",申請書!X$21,""))</f>
        <v/>
      </c>
      <c r="J22" s="3" t="str">
        <f t="shared" si="15"/>
        <v/>
      </c>
      <c r="K22" s="4" t="str">
        <f>IF($J22="","",申請書!Y25)</f>
        <v/>
      </c>
      <c r="L22" s="4" t="str">
        <f>IF($J22="","",申請書!AC25)</f>
        <v/>
      </c>
      <c r="M22" s="4" t="str">
        <f>IF($J22="","",申請書!AG25)</f>
        <v/>
      </c>
    </row>
    <row r="23" spans="1:13" x14ac:dyDescent="0.15">
      <c r="A23" s="46" t="str">
        <f>IF(申請書!I26=0,"",申請書!I26)</f>
        <v>選択してください</v>
      </c>
      <c r="B23" s="42" t="str">
        <f>IF(申請書!M26=0,"",申請書!M26)</f>
        <v/>
      </c>
      <c r="C23" s="44" t="str">
        <f>IF(申請書!$I26=0,"",IF(申請書!R26="○",申請書!R$21,""))</f>
        <v/>
      </c>
      <c r="D23" s="44" t="str">
        <f>IF(申請書!$I26=0,"",IF(申請書!S26="○",申請書!S$21,""))</f>
        <v/>
      </c>
      <c r="E23" s="44" t="str">
        <f>IF(申請書!$I26=0,"",IF(申請書!T26="○",申請書!T$21,""))</f>
        <v/>
      </c>
      <c r="F23" s="44" t="str">
        <f>IF(申請書!$I26=0,"",IF(申請書!U26="○",申請書!U$21,""))</f>
        <v/>
      </c>
      <c r="G23" s="44" t="str">
        <f>IF(申請書!$I26=0,"",IF(申請書!V26="○",申請書!V$21,""))</f>
        <v/>
      </c>
      <c r="H23" s="44" t="str">
        <f>IF(申請書!$I26=0,"",IF(申請書!W26="○",申請書!W$21,""))</f>
        <v/>
      </c>
      <c r="I23" s="44" t="str">
        <f>IF(申請書!$I26=0,"",IF(申請書!X26="○",申請書!X$21,""))</f>
        <v/>
      </c>
      <c r="J23" s="44" t="str">
        <f t="shared" si="15"/>
        <v/>
      </c>
      <c r="K23" s="47" t="str">
        <f>IF($J23="","",申請書!Y26)</f>
        <v/>
      </c>
      <c r="L23" s="47" t="str">
        <f>IF($J23="","",申請書!AC26)</f>
        <v/>
      </c>
      <c r="M23" s="47" t="str">
        <f>IF($J23="","",申請書!AG26)</f>
        <v/>
      </c>
    </row>
    <row r="26" spans="1:13" ht="13.5" customHeight="1" x14ac:dyDescent="0.15"/>
  </sheetData>
  <sheetProtection algorithmName="SHA-512" hashValue="cQmtkltcWML7bZ0qvxosD9aPMMeoSkiKM8+RGFXlMJyWCJDdBKyp9sda7XuEFUKNcgire5G3/hAFm/OhKvQYsg==" saltValue="StHyqX0Ex/lhmx9oowAKCw==" spinCount="100000" sheet="1" objects="1" scenarios="1"/>
  <autoFilter ref="A4:AQ4"/>
  <mergeCells count="43">
    <mergeCell ref="Y3:Y4"/>
    <mergeCell ref="A3:A4"/>
    <mergeCell ref="H3:H4"/>
    <mergeCell ref="E3:E4"/>
    <mergeCell ref="L3:M3"/>
    <mergeCell ref="I3:I4"/>
    <mergeCell ref="J3:J4"/>
    <mergeCell ref="K3:K4"/>
    <mergeCell ref="N3:N4"/>
    <mergeCell ref="B3:B4"/>
    <mergeCell ref="G3:G4"/>
    <mergeCell ref="F3:F4"/>
    <mergeCell ref="X3:X4"/>
    <mergeCell ref="Q3:Q4"/>
    <mergeCell ref="O3:O4"/>
    <mergeCell ref="R3:R4"/>
    <mergeCell ref="Z3:Z4"/>
    <mergeCell ref="AA3:AA4"/>
    <mergeCell ref="AE3:AE4"/>
    <mergeCell ref="AF3:AF4"/>
    <mergeCell ref="AH3:AH4"/>
    <mergeCell ref="AB3:AB4"/>
    <mergeCell ref="AG3:AG4"/>
    <mergeCell ref="AC3:AC4"/>
    <mergeCell ref="AD3:AD4"/>
    <mergeCell ref="AI3:AI4"/>
    <mergeCell ref="AR3:AR4"/>
    <mergeCell ref="AL3:AL4"/>
    <mergeCell ref="AM3:AM4"/>
    <mergeCell ref="AN3:AN4"/>
    <mergeCell ref="AQ3:AQ4"/>
    <mergeCell ref="AK3:AK4"/>
    <mergeCell ref="AO3:AO4"/>
    <mergeCell ref="AP3:AP4"/>
    <mergeCell ref="AJ3:AJ4"/>
    <mergeCell ref="W3:W4"/>
    <mergeCell ref="C3:C4"/>
    <mergeCell ref="U3:U4"/>
    <mergeCell ref="V3:V4"/>
    <mergeCell ref="P3:P4"/>
    <mergeCell ref="S3:S4"/>
    <mergeCell ref="T3:T4"/>
    <mergeCell ref="D3:D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記入に関する説明</vt:lpstr>
      <vt:lpstr>【人事・総務管理用】※変更しないでください</vt:lpstr>
      <vt:lpstr>記入に関する説明!Print_Area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2022-02-25T02:55:53Z</cp:lastPrinted>
  <dcterms:created xsi:type="dcterms:W3CDTF">2020-07-13T06:44:07Z</dcterms:created>
  <dcterms:modified xsi:type="dcterms:W3CDTF">2022-03-03T04:18:05Z</dcterms:modified>
</cp:coreProperties>
</file>