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ukok\Desktop\公益法人届出等\2023年度\"/>
    </mc:Choice>
  </mc:AlternateContent>
  <bookViews>
    <workbookView xWindow="0" yWindow="0" windowWidth="14400" windowHeight="15600"/>
  </bookViews>
  <sheets>
    <sheet name="正味財産増減計算書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7" l="1"/>
  <c r="B74" i="7"/>
  <c r="B65" i="7"/>
  <c r="B64" i="7"/>
  <c r="B63" i="7"/>
  <c r="B77" i="7"/>
  <c r="B92" i="7" s="1"/>
  <c r="B85" i="7"/>
  <c r="D82" i="7"/>
  <c r="C46" i="7"/>
  <c r="C77" i="7"/>
  <c r="C92" i="7" s="1"/>
  <c r="D83" i="7"/>
  <c r="C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C26" i="7"/>
  <c r="D26" i="7" s="1"/>
  <c r="D25" i="7"/>
  <c r="D24" i="7"/>
  <c r="C22" i="7"/>
  <c r="D22" i="7" s="1"/>
  <c r="D21" i="7"/>
  <c r="D20" i="7"/>
  <c r="D19" i="7"/>
  <c r="D17" i="7"/>
  <c r="D15" i="7"/>
  <c r="D13" i="7"/>
  <c r="D92" i="7" l="1"/>
  <c r="C27" i="7"/>
  <c r="C64" i="7" l="1"/>
  <c r="C65" i="7" s="1"/>
  <c r="D27" i="7"/>
</calcChain>
</file>

<file path=xl/sharedStrings.xml><?xml version="1.0" encoding="utf-8"?>
<sst xmlns="http://schemas.openxmlformats.org/spreadsheetml/2006/main" count="92" uniqueCount="91">
  <si>
    <t>（単位：円）</t>
  </si>
  <si>
    <t>法　人　名：公益財団法人愛知大学教育研究支援財団</t>
  </si>
  <si>
    <t>科　　　　目</t>
  </si>
  <si>
    <t>当　年　度</t>
  </si>
  <si>
    <t>前　年　度</t>
  </si>
  <si>
    <t>増　 　減</t>
  </si>
  <si>
    <t>正味財産増減計算書</t>
  </si>
  <si>
    <t>令和  4年  4月  1日 から令和  5年  3月 31日 まで</t>
  </si>
  <si>
    <t>Ⅰ  一般正味財産増減の部</t>
  </si>
  <si>
    <t xml:space="preserve">   1. 経常増減の部</t>
  </si>
  <si>
    <t xml:space="preserve">     (1)経常収益</t>
  </si>
  <si>
    <t xml:space="preserve">          基本財産運用益</t>
  </si>
  <si>
    <t xml:space="preserve">            基本財産受取利息</t>
  </si>
  <si>
    <t xml:space="preserve">          特定資産運用益</t>
  </si>
  <si>
    <t xml:space="preserve">            特定資産受取利息</t>
  </si>
  <si>
    <t xml:space="preserve">          受取会費</t>
  </si>
  <si>
    <t xml:space="preserve">            会費収入</t>
  </si>
  <si>
    <t xml:space="preserve">          受取寄付金</t>
  </si>
  <si>
    <t xml:space="preserve">            愛知大学関係寄付金収入</t>
  </si>
  <si>
    <t xml:space="preserve">            指定寄付金振替額</t>
  </si>
  <si>
    <t xml:space="preserve">            その他寄付金収入</t>
  </si>
  <si>
    <t xml:space="preserve">          受取寄付金計</t>
  </si>
  <si>
    <t xml:space="preserve">          雑収益</t>
  </si>
  <si>
    <t xml:space="preserve">            受取利息</t>
  </si>
  <si>
    <t xml:space="preserve">            雑収入</t>
  </si>
  <si>
    <t xml:space="preserve">          雑収益計</t>
  </si>
  <si>
    <t xml:space="preserve">        経常収益計</t>
  </si>
  <si>
    <t xml:space="preserve">     (2)経常費用</t>
  </si>
  <si>
    <t xml:space="preserve">          事業費</t>
  </si>
  <si>
    <t xml:space="preserve">            一般給付奨学金</t>
  </si>
  <si>
    <t xml:space="preserve">            法科大学院特別奨学金</t>
  </si>
  <si>
    <t xml:space="preserve">            法科大学院入学時給付奨学金</t>
    <rPh sb="24" eb="25">
      <t>キン</t>
    </rPh>
    <phoneticPr fontId="2"/>
  </si>
  <si>
    <t xml:space="preserve">            学術講演会等助成金</t>
  </si>
  <si>
    <t xml:space="preserve">            後援会海外研究実習助成金</t>
  </si>
  <si>
    <t xml:space="preserve">            教育活動助成金</t>
  </si>
  <si>
    <t xml:space="preserve">            学生教育活動顕彰</t>
  </si>
  <si>
    <t xml:space="preserve">            入試前予約採用給付奨学金</t>
  </si>
  <si>
    <t xml:space="preserve">            後援会学業奨励金</t>
  </si>
  <si>
    <t xml:space="preserve">            後援会応急奨学金</t>
  </si>
  <si>
    <t xml:space="preserve">            奨学金授与式</t>
  </si>
  <si>
    <t xml:space="preserve">            資格試験合格者奨励賞</t>
  </si>
  <si>
    <t xml:space="preserve">            後援会私費外国人留学生給付奨学金</t>
    <rPh sb="23" eb="28">
      <t>キュウフショウガクキン</t>
    </rPh>
    <phoneticPr fontId="2"/>
  </si>
  <si>
    <t xml:space="preserve">            キャリア教育事業助成金</t>
  </si>
  <si>
    <t xml:space="preserve">            学生支援充実費</t>
  </si>
  <si>
    <t xml:space="preserve">          事業費計</t>
  </si>
  <si>
    <t xml:space="preserve">          管理費</t>
  </si>
  <si>
    <t xml:space="preserve">            業務委託費</t>
  </si>
  <si>
    <t xml:space="preserve">            給料手当</t>
  </si>
  <si>
    <t xml:space="preserve">            福利厚生費</t>
  </si>
  <si>
    <t xml:space="preserve">            旅費交通費</t>
  </si>
  <si>
    <t xml:space="preserve">            会議費</t>
  </si>
  <si>
    <t xml:space="preserve">            消耗品費</t>
  </si>
  <si>
    <t xml:space="preserve">            印刷費</t>
  </si>
  <si>
    <t xml:space="preserve">            通信運搬費</t>
  </si>
  <si>
    <t xml:space="preserve">            広報費</t>
  </si>
  <si>
    <t xml:space="preserve">            手数料</t>
  </si>
  <si>
    <t xml:space="preserve">            公租公課</t>
  </si>
  <si>
    <t xml:space="preserve">            役員報酬</t>
  </si>
  <si>
    <t xml:space="preserve">            貸倒引当金繰入額</t>
  </si>
  <si>
    <t xml:space="preserve">            雑費</t>
  </si>
  <si>
    <t xml:space="preserve">          管理費計</t>
  </si>
  <si>
    <t xml:space="preserve">        経常費用計</t>
  </si>
  <si>
    <t xml:space="preserve">          評価損益等調整前当期経常増減額</t>
  </si>
  <si>
    <t xml:space="preserve">          当期経常増減額</t>
  </si>
  <si>
    <t xml:space="preserve">   2. 経常外増減の部</t>
  </si>
  <si>
    <t xml:space="preserve">     (1)経常外収益</t>
  </si>
  <si>
    <t xml:space="preserve">        経常外収益計</t>
  </si>
  <si>
    <t xml:space="preserve">     (2)経常外費用</t>
  </si>
  <si>
    <t xml:space="preserve">          その他の経常外費用</t>
  </si>
  <si>
    <t xml:space="preserve">        経常外費用計</t>
  </si>
  <si>
    <t xml:space="preserve">          当期経常外増減額</t>
  </si>
  <si>
    <t xml:space="preserve">          税引前当期一般正味財産増減額</t>
  </si>
  <si>
    <t xml:space="preserve">          当期一般正味財産増減額</t>
  </si>
  <si>
    <t xml:space="preserve">          一般正味財産期首残高</t>
  </si>
  <si>
    <t xml:space="preserve">          一般正味財産期末残高</t>
  </si>
  <si>
    <t>Ⅱ  指定正味財産増減の部</t>
  </si>
  <si>
    <t xml:space="preserve">        特定資産運用益</t>
  </si>
  <si>
    <t xml:space="preserve">          特定資産受取利息</t>
  </si>
  <si>
    <t xml:space="preserve">        一般正味財産への振替額</t>
  </si>
  <si>
    <t xml:space="preserve">          一般正味財産への振替額</t>
  </si>
  <si>
    <t xml:space="preserve">          当期指定正味財産増減額</t>
  </si>
  <si>
    <t xml:space="preserve">          指定正味財産期首残高</t>
  </si>
  <si>
    <t xml:space="preserve">          指定正味財産期末残高</t>
  </si>
  <si>
    <t>Ⅲ  基金増減の部</t>
  </si>
  <si>
    <t xml:space="preserve">        基金受入額</t>
  </si>
  <si>
    <t xml:space="preserve">        基金返還額</t>
  </si>
  <si>
    <t xml:space="preserve">          当期基金増減額</t>
  </si>
  <si>
    <t xml:space="preserve">          基金期首残高</t>
  </si>
  <si>
    <t xml:space="preserve">          基金期末残高</t>
  </si>
  <si>
    <t>Ⅳ  正味財産期末残高</t>
  </si>
  <si>
    <t xml:space="preserve">            法科大学院模試受験料助成金</t>
    <rPh sb="17" eb="19">
      <t>モシ</t>
    </rPh>
    <rPh sb="19" eb="22">
      <t>ジュケンリョウ</t>
    </rPh>
    <rPh sb="22" eb="25">
      <t>ジョセイキン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</si>
</sst>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;\△\ 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3"/>
  <sheetViews>
    <sheetView tabSelected="1" workbookViewId="0">
      <selection activeCell="B92" sqref="B92"/>
    </sheetView>
  </sheetViews>
  <sheetFormatPr defaultColWidth="9" defaultRowHeight="11.25" x14ac:dyDescent="0.4"/>
  <cols>
    <col min="1" max="1" width="39.625" style="4" customWidth="1"/>
    <col min="2" max="4" width="16.625" style="3" customWidth="1"/>
    <col min="5" max="16384" width="9" style="1"/>
  </cols>
  <sheetData>
    <row r="1" spans="1:4" x14ac:dyDescent="0.4">
      <c r="A1" s="2" t="s">
        <v>1</v>
      </c>
    </row>
    <row r="4" spans="1:4" ht="18.75" x14ac:dyDescent="0.4">
      <c r="A4" s="16" t="s">
        <v>6</v>
      </c>
      <c r="B4" s="17"/>
      <c r="C4" s="17"/>
      <c r="D4" s="17"/>
    </row>
    <row r="5" spans="1:4" ht="18.75" x14ac:dyDescent="0.4">
      <c r="A5" s="18" t="s">
        <v>7</v>
      </c>
      <c r="B5" s="17"/>
      <c r="C5" s="17"/>
      <c r="D5" s="17"/>
    </row>
    <row r="6" spans="1:4" x14ac:dyDescent="0.4">
      <c r="D6" s="3" t="s">
        <v>0</v>
      </c>
    </row>
    <row r="7" spans="1:4" s="6" customFormat="1" ht="23.1" customHeight="1" x14ac:dyDescent="0.15">
      <c r="A7" s="5" t="s">
        <v>2</v>
      </c>
      <c r="B7" s="5" t="s">
        <v>3</v>
      </c>
      <c r="C7" s="5" t="s">
        <v>4</v>
      </c>
      <c r="D7" s="5" t="s">
        <v>5</v>
      </c>
    </row>
    <row r="8" spans="1:4" x14ac:dyDescent="0.4">
      <c r="A8" s="7"/>
      <c r="B8" s="8"/>
      <c r="C8" s="8"/>
      <c r="D8" s="8"/>
    </row>
    <row r="9" spans="1:4" x14ac:dyDescent="0.4">
      <c r="A9" s="9" t="s">
        <v>8</v>
      </c>
      <c r="B9" s="10"/>
      <c r="C9" s="10"/>
      <c r="D9" s="10"/>
    </row>
    <row r="10" spans="1:4" x14ac:dyDescent="0.4">
      <c r="A10" s="9" t="s">
        <v>9</v>
      </c>
      <c r="B10" s="10"/>
      <c r="C10" s="10"/>
      <c r="D10" s="10"/>
    </row>
    <row r="11" spans="1:4" x14ac:dyDescent="0.4">
      <c r="A11" s="9" t="s">
        <v>10</v>
      </c>
      <c r="B11" s="10"/>
      <c r="C11" s="10"/>
      <c r="D11" s="10"/>
    </row>
    <row r="12" spans="1:4" x14ac:dyDescent="0.4">
      <c r="A12" s="9" t="s">
        <v>11</v>
      </c>
      <c r="B12" s="10"/>
      <c r="C12" s="10"/>
      <c r="D12" s="10"/>
    </row>
    <row r="13" spans="1:4" x14ac:dyDescent="0.4">
      <c r="A13" s="9" t="s">
        <v>12</v>
      </c>
      <c r="B13" s="10">
        <v>431</v>
      </c>
      <c r="C13" s="10">
        <v>0</v>
      </c>
      <c r="D13" s="10">
        <f>B13-C13</f>
        <v>431</v>
      </c>
    </row>
    <row r="14" spans="1:4" x14ac:dyDescent="0.4">
      <c r="A14" s="9" t="s">
        <v>13</v>
      </c>
      <c r="B14" s="10"/>
      <c r="C14" s="10"/>
      <c r="D14" s="10"/>
    </row>
    <row r="15" spans="1:4" x14ac:dyDescent="0.4">
      <c r="A15" s="9" t="s">
        <v>14</v>
      </c>
      <c r="B15" s="10">
        <v>753</v>
      </c>
      <c r="C15" s="10">
        <v>0</v>
      </c>
      <c r="D15" s="10">
        <f t="shared" ref="D15:D17" si="0">B15-C15</f>
        <v>753</v>
      </c>
    </row>
    <row r="16" spans="1:4" x14ac:dyDescent="0.4">
      <c r="A16" s="9" t="s">
        <v>15</v>
      </c>
      <c r="B16" s="10"/>
      <c r="C16" s="10"/>
      <c r="D16" s="10"/>
    </row>
    <row r="17" spans="1:4" x14ac:dyDescent="0.4">
      <c r="A17" s="9" t="s">
        <v>16</v>
      </c>
      <c r="B17" s="10">
        <v>1687000</v>
      </c>
      <c r="C17" s="10">
        <v>1542000</v>
      </c>
      <c r="D17" s="10">
        <f t="shared" si="0"/>
        <v>145000</v>
      </c>
    </row>
    <row r="18" spans="1:4" x14ac:dyDescent="0.4">
      <c r="A18" s="9" t="s">
        <v>17</v>
      </c>
      <c r="B18" s="10"/>
      <c r="C18" s="10"/>
      <c r="D18" s="10"/>
    </row>
    <row r="19" spans="1:4" x14ac:dyDescent="0.4">
      <c r="A19" s="9" t="s">
        <v>18</v>
      </c>
      <c r="B19" s="10">
        <v>36970000</v>
      </c>
      <c r="C19" s="10">
        <v>36000000</v>
      </c>
      <c r="D19" s="10">
        <f>B19-C19</f>
        <v>970000</v>
      </c>
    </row>
    <row r="20" spans="1:4" x14ac:dyDescent="0.4">
      <c r="A20" s="9" t="s">
        <v>19</v>
      </c>
      <c r="B20" s="10">
        <v>1558800</v>
      </c>
      <c r="C20" s="10">
        <v>2956500</v>
      </c>
      <c r="D20" s="10">
        <f t="shared" ref="D20:D21" si="1">B20-C20</f>
        <v>-1397700</v>
      </c>
    </row>
    <row r="21" spans="1:4" x14ac:dyDescent="0.4">
      <c r="A21" s="9" t="s">
        <v>20</v>
      </c>
      <c r="B21" s="11">
        <v>100000</v>
      </c>
      <c r="C21" s="11">
        <v>53770</v>
      </c>
      <c r="D21" s="10">
        <f t="shared" si="1"/>
        <v>46230</v>
      </c>
    </row>
    <row r="22" spans="1:4" x14ac:dyDescent="0.4">
      <c r="A22" s="9" t="s">
        <v>21</v>
      </c>
      <c r="B22" s="12">
        <v>38628800</v>
      </c>
      <c r="C22" s="12">
        <f>SUM(C19:C21)</f>
        <v>39010270</v>
      </c>
      <c r="D22" s="12">
        <f>B22-C22</f>
        <v>-381470</v>
      </c>
    </row>
    <row r="23" spans="1:4" x14ac:dyDescent="0.4">
      <c r="A23" s="9" t="s">
        <v>22</v>
      </c>
      <c r="B23" s="10"/>
      <c r="C23" s="10"/>
      <c r="D23" s="10"/>
    </row>
    <row r="24" spans="1:4" x14ac:dyDescent="0.4">
      <c r="A24" s="9" t="s">
        <v>23</v>
      </c>
      <c r="B24" s="10">
        <v>73</v>
      </c>
      <c r="C24" s="10">
        <v>1339</v>
      </c>
      <c r="D24" s="10">
        <f>B24-C24</f>
        <v>-1266</v>
      </c>
    </row>
    <row r="25" spans="1:4" x14ac:dyDescent="0.4">
      <c r="A25" s="9" t="s">
        <v>24</v>
      </c>
      <c r="B25" s="11">
        <v>294854</v>
      </c>
      <c r="C25" s="11">
        <v>130000</v>
      </c>
      <c r="D25" s="10">
        <f>B25-C25</f>
        <v>164854</v>
      </c>
    </row>
    <row r="26" spans="1:4" x14ac:dyDescent="0.4">
      <c r="A26" s="9" t="s">
        <v>25</v>
      </c>
      <c r="B26" s="12">
        <v>294927</v>
      </c>
      <c r="C26" s="12">
        <f>SUM(C24:C25)</f>
        <v>131339</v>
      </c>
      <c r="D26" s="12">
        <f>B26-C26</f>
        <v>163588</v>
      </c>
    </row>
    <row r="27" spans="1:4" x14ac:dyDescent="0.4">
      <c r="A27" s="9" t="s">
        <v>26</v>
      </c>
      <c r="B27" s="12">
        <v>40611911</v>
      </c>
      <c r="C27" s="12">
        <f>C22+C26+C17+C15+C13</f>
        <v>40683609</v>
      </c>
      <c r="D27" s="12">
        <f>B27-C27</f>
        <v>-71698</v>
      </c>
    </row>
    <row r="28" spans="1:4" x14ac:dyDescent="0.4">
      <c r="A28" s="9" t="s">
        <v>27</v>
      </c>
      <c r="B28" s="10"/>
      <c r="C28" s="10"/>
      <c r="D28" s="10"/>
    </row>
    <row r="29" spans="1:4" x14ac:dyDescent="0.4">
      <c r="A29" s="9" t="s">
        <v>28</v>
      </c>
      <c r="B29" s="10"/>
      <c r="C29" s="10"/>
      <c r="D29" s="10"/>
    </row>
    <row r="30" spans="1:4" x14ac:dyDescent="0.4">
      <c r="A30" s="9" t="s">
        <v>29</v>
      </c>
      <c r="B30" s="10">
        <v>4080000</v>
      </c>
      <c r="C30" s="10">
        <v>4920000</v>
      </c>
      <c r="D30" s="10">
        <v>-840000</v>
      </c>
    </row>
    <row r="31" spans="1:4" x14ac:dyDescent="0.4">
      <c r="A31" s="9" t="s">
        <v>30</v>
      </c>
      <c r="B31" s="10">
        <v>1500000</v>
      </c>
      <c r="C31" s="10">
        <v>1500000</v>
      </c>
      <c r="D31" s="10">
        <v>0</v>
      </c>
    </row>
    <row r="32" spans="1:4" x14ac:dyDescent="0.4">
      <c r="A32" s="9" t="s">
        <v>31</v>
      </c>
      <c r="B32" s="10">
        <v>1000000</v>
      </c>
      <c r="C32" s="10">
        <v>2956500</v>
      </c>
      <c r="D32" s="10">
        <v>-1956500</v>
      </c>
    </row>
    <row r="33" spans="1:4" x14ac:dyDescent="0.4">
      <c r="A33" s="9" t="s">
        <v>32</v>
      </c>
      <c r="B33" s="10">
        <v>889722</v>
      </c>
      <c r="C33" s="10">
        <v>549999</v>
      </c>
      <c r="D33" s="10">
        <v>339723</v>
      </c>
    </row>
    <row r="34" spans="1:4" x14ac:dyDescent="0.4">
      <c r="A34" s="9" t="s">
        <v>33</v>
      </c>
      <c r="B34" s="10">
        <v>750000</v>
      </c>
      <c r="C34" s="10">
        <v>0</v>
      </c>
      <c r="D34" s="10">
        <v>750000</v>
      </c>
    </row>
    <row r="35" spans="1:4" x14ac:dyDescent="0.4">
      <c r="A35" s="9" t="s">
        <v>34</v>
      </c>
      <c r="B35" s="10">
        <v>6351771</v>
      </c>
      <c r="C35" s="10">
        <v>5261580</v>
      </c>
      <c r="D35" s="10">
        <v>1090191</v>
      </c>
    </row>
    <row r="36" spans="1:4" x14ac:dyDescent="0.4">
      <c r="A36" s="9" t="s">
        <v>35</v>
      </c>
      <c r="B36" s="10">
        <v>3634869</v>
      </c>
      <c r="C36" s="10">
        <v>2918810</v>
      </c>
      <c r="D36" s="10">
        <v>716059</v>
      </c>
    </row>
    <row r="37" spans="1:4" x14ac:dyDescent="0.4">
      <c r="A37" s="9" t="s">
        <v>36</v>
      </c>
      <c r="B37" s="10">
        <v>2500000</v>
      </c>
      <c r="C37" s="10">
        <v>2500000</v>
      </c>
      <c r="D37" s="10">
        <v>0</v>
      </c>
    </row>
    <row r="38" spans="1:4" x14ac:dyDescent="0.4">
      <c r="A38" s="9" t="s">
        <v>37</v>
      </c>
      <c r="B38" s="10">
        <v>4400000</v>
      </c>
      <c r="C38" s="10">
        <v>4400000</v>
      </c>
      <c r="D38" s="10">
        <v>0</v>
      </c>
    </row>
    <row r="39" spans="1:4" x14ac:dyDescent="0.4">
      <c r="A39" s="9" t="s">
        <v>38</v>
      </c>
      <c r="B39" s="10">
        <v>1570000</v>
      </c>
      <c r="C39" s="10">
        <v>0</v>
      </c>
      <c r="D39" s="10">
        <v>1570000</v>
      </c>
    </row>
    <row r="40" spans="1:4" x14ac:dyDescent="0.4">
      <c r="A40" s="9" t="s">
        <v>39</v>
      </c>
      <c r="B40" s="10">
        <v>298181</v>
      </c>
      <c r="C40" s="10">
        <v>317849</v>
      </c>
      <c r="D40" s="10">
        <v>-19668</v>
      </c>
    </row>
    <row r="41" spans="1:4" x14ac:dyDescent="0.4">
      <c r="A41" s="9" t="s">
        <v>40</v>
      </c>
      <c r="B41" s="10">
        <v>100000</v>
      </c>
      <c r="C41" s="10">
        <v>160000</v>
      </c>
      <c r="D41" s="10">
        <v>-60000</v>
      </c>
    </row>
    <row r="42" spans="1:4" x14ac:dyDescent="0.4">
      <c r="A42" s="9" t="s">
        <v>90</v>
      </c>
      <c r="B42" s="10">
        <v>558800</v>
      </c>
      <c r="C42" s="10">
        <v>0</v>
      </c>
      <c r="D42" s="10">
        <v>558800</v>
      </c>
    </row>
    <row r="43" spans="1:4" x14ac:dyDescent="0.4">
      <c r="A43" s="9" t="s">
        <v>41</v>
      </c>
      <c r="B43" s="10">
        <v>300000</v>
      </c>
      <c r="C43" s="10">
        <v>200000</v>
      </c>
      <c r="D43" s="10">
        <v>100000</v>
      </c>
    </row>
    <row r="44" spans="1:4" x14ac:dyDescent="0.4">
      <c r="A44" s="9" t="s">
        <v>42</v>
      </c>
      <c r="B44" s="10">
        <v>1243000</v>
      </c>
      <c r="C44" s="10">
        <v>1145959</v>
      </c>
      <c r="D44" s="10">
        <v>97041</v>
      </c>
    </row>
    <row r="45" spans="1:4" x14ac:dyDescent="0.4">
      <c r="A45" s="9" t="s">
        <v>43</v>
      </c>
      <c r="B45" s="11">
        <v>120000</v>
      </c>
      <c r="C45" s="11">
        <v>65400</v>
      </c>
      <c r="D45" s="11">
        <v>54600</v>
      </c>
    </row>
    <row r="46" spans="1:4" x14ac:dyDescent="0.4">
      <c r="A46" s="9" t="s">
        <v>44</v>
      </c>
      <c r="B46" s="12">
        <v>29296343</v>
      </c>
      <c r="C46" s="12">
        <f>SUM(C30:C45)</f>
        <v>26896097</v>
      </c>
      <c r="D46" s="12">
        <v>2400246</v>
      </c>
    </row>
    <row r="47" spans="1:4" x14ac:dyDescent="0.4">
      <c r="A47" s="9" t="s">
        <v>45</v>
      </c>
      <c r="B47" s="10"/>
      <c r="C47" s="10"/>
      <c r="D47" s="10"/>
    </row>
    <row r="48" spans="1:4" x14ac:dyDescent="0.4">
      <c r="A48" s="9" t="s">
        <v>46</v>
      </c>
      <c r="B48" s="10">
        <v>3721526</v>
      </c>
      <c r="C48" s="10">
        <v>3798001</v>
      </c>
      <c r="D48" s="10">
        <f>B48-C48</f>
        <v>-76475</v>
      </c>
    </row>
    <row r="49" spans="1:4" x14ac:dyDescent="0.4">
      <c r="A49" s="9" t="s">
        <v>47</v>
      </c>
      <c r="B49" s="10">
        <v>3180000</v>
      </c>
      <c r="C49" s="10">
        <v>3180000</v>
      </c>
      <c r="D49" s="10">
        <f t="shared" ref="D49:D61" si="2">B49-C49</f>
        <v>0</v>
      </c>
    </row>
    <row r="50" spans="1:4" x14ac:dyDescent="0.4">
      <c r="A50" s="9" t="s">
        <v>48</v>
      </c>
      <c r="B50" s="10">
        <v>516166</v>
      </c>
      <c r="C50" s="10">
        <v>499332</v>
      </c>
      <c r="D50" s="10">
        <f t="shared" si="2"/>
        <v>16834</v>
      </c>
    </row>
    <row r="51" spans="1:4" x14ac:dyDescent="0.4">
      <c r="A51" s="9" t="s">
        <v>49</v>
      </c>
      <c r="B51" s="10">
        <v>467100</v>
      </c>
      <c r="C51" s="10">
        <v>489654</v>
      </c>
      <c r="D51" s="10">
        <f t="shared" si="2"/>
        <v>-22554</v>
      </c>
    </row>
    <row r="52" spans="1:4" x14ac:dyDescent="0.4">
      <c r="A52" s="9" t="s">
        <v>50</v>
      </c>
      <c r="B52" s="10">
        <v>142160</v>
      </c>
      <c r="C52" s="10">
        <v>113665</v>
      </c>
      <c r="D52" s="10">
        <f t="shared" si="2"/>
        <v>28495</v>
      </c>
    </row>
    <row r="53" spans="1:4" x14ac:dyDescent="0.4">
      <c r="A53" s="9" t="s">
        <v>51</v>
      </c>
      <c r="B53" s="10">
        <v>9484</v>
      </c>
      <c r="C53" s="10">
        <v>35760</v>
      </c>
      <c r="D53" s="10">
        <f t="shared" si="2"/>
        <v>-26276</v>
      </c>
    </row>
    <row r="54" spans="1:4" x14ac:dyDescent="0.4">
      <c r="A54" s="9" t="s">
        <v>52</v>
      </c>
      <c r="B54" s="10">
        <v>157960</v>
      </c>
      <c r="C54" s="10">
        <v>198260</v>
      </c>
      <c r="D54" s="10">
        <f t="shared" si="2"/>
        <v>-40300</v>
      </c>
    </row>
    <row r="55" spans="1:4" x14ac:dyDescent="0.4">
      <c r="A55" s="9" t="s">
        <v>53</v>
      </c>
      <c r="B55" s="10">
        <v>92177</v>
      </c>
      <c r="C55" s="10">
        <v>129727</v>
      </c>
      <c r="D55" s="10">
        <f t="shared" si="2"/>
        <v>-37550</v>
      </c>
    </row>
    <row r="56" spans="1:4" x14ac:dyDescent="0.4">
      <c r="A56" s="9" t="s">
        <v>54</v>
      </c>
      <c r="B56" s="10">
        <v>2447263</v>
      </c>
      <c r="C56" s="10">
        <v>2398129</v>
      </c>
      <c r="D56" s="10">
        <f t="shared" si="2"/>
        <v>49134</v>
      </c>
    </row>
    <row r="57" spans="1:4" x14ac:dyDescent="0.4">
      <c r="A57" s="9" t="s">
        <v>55</v>
      </c>
      <c r="B57" s="10">
        <v>62014</v>
      </c>
      <c r="C57" s="10">
        <v>57885</v>
      </c>
      <c r="D57" s="10">
        <f t="shared" si="2"/>
        <v>4129</v>
      </c>
    </row>
    <row r="58" spans="1:4" x14ac:dyDescent="0.4">
      <c r="A58" s="9" t="s">
        <v>56</v>
      </c>
      <c r="B58" s="10">
        <v>25000</v>
      </c>
      <c r="C58" s="10">
        <v>25000</v>
      </c>
      <c r="D58" s="10">
        <f t="shared" si="2"/>
        <v>0</v>
      </c>
    </row>
    <row r="59" spans="1:4" x14ac:dyDescent="0.4">
      <c r="A59" s="9" t="s">
        <v>57</v>
      </c>
      <c r="B59" s="10">
        <v>1208722</v>
      </c>
      <c r="C59" s="10">
        <v>1234726</v>
      </c>
      <c r="D59" s="10">
        <f t="shared" si="2"/>
        <v>-26004</v>
      </c>
    </row>
    <row r="60" spans="1:4" x14ac:dyDescent="0.4">
      <c r="A60" s="9" t="s">
        <v>58</v>
      </c>
      <c r="B60" s="10">
        <v>520</v>
      </c>
      <c r="C60" s="10">
        <v>0</v>
      </c>
      <c r="D60" s="10">
        <f t="shared" si="2"/>
        <v>520</v>
      </c>
    </row>
    <row r="61" spans="1:4" x14ac:dyDescent="0.4">
      <c r="A61" s="9" t="s">
        <v>59</v>
      </c>
      <c r="B61" s="11">
        <v>57719</v>
      </c>
      <c r="C61" s="11">
        <v>102731</v>
      </c>
      <c r="D61" s="10">
        <f t="shared" si="2"/>
        <v>-45012</v>
      </c>
    </row>
    <row r="62" spans="1:4" x14ac:dyDescent="0.4">
      <c r="A62" s="9" t="s">
        <v>60</v>
      </c>
      <c r="B62" s="12">
        <v>12087811</v>
      </c>
      <c r="C62" s="12">
        <f>SUM(C48:C61)</f>
        <v>12262870</v>
      </c>
      <c r="D62" s="12">
        <v>-175059</v>
      </c>
    </row>
    <row r="63" spans="1:4" x14ac:dyDescent="0.4">
      <c r="A63" s="9" t="s">
        <v>61</v>
      </c>
      <c r="B63" s="12">
        <f>B46+B62</f>
        <v>41384154</v>
      </c>
      <c r="C63" s="12">
        <v>39158967</v>
      </c>
      <c r="D63" s="12">
        <v>2225187</v>
      </c>
    </row>
    <row r="64" spans="1:4" x14ac:dyDescent="0.4">
      <c r="A64" s="9" t="s">
        <v>62</v>
      </c>
      <c r="B64" s="12">
        <f>B27-B63</f>
        <v>-772243</v>
      </c>
      <c r="C64" s="12">
        <f>C27-C63</f>
        <v>1524642</v>
      </c>
      <c r="D64" s="12">
        <v>-2296805</v>
      </c>
    </row>
    <row r="65" spans="1:4" x14ac:dyDescent="0.4">
      <c r="A65" s="9" t="s">
        <v>63</v>
      </c>
      <c r="B65" s="12">
        <f>B64</f>
        <v>-772243</v>
      </c>
      <c r="C65" s="12">
        <f>C64</f>
        <v>1524642</v>
      </c>
      <c r="D65" s="12">
        <v>-2296805</v>
      </c>
    </row>
    <row r="66" spans="1:4" x14ac:dyDescent="0.4">
      <c r="A66" s="9" t="s">
        <v>64</v>
      </c>
      <c r="B66" s="10"/>
      <c r="C66" s="10"/>
      <c r="D66" s="10"/>
    </row>
    <row r="67" spans="1:4" x14ac:dyDescent="0.4">
      <c r="A67" s="9" t="s">
        <v>65</v>
      </c>
      <c r="B67" s="11"/>
      <c r="C67" s="11"/>
      <c r="D67" s="11"/>
    </row>
    <row r="68" spans="1:4" x14ac:dyDescent="0.4">
      <c r="A68" s="9" t="s">
        <v>66</v>
      </c>
      <c r="B68" s="12">
        <v>0</v>
      </c>
      <c r="C68" s="12">
        <v>0</v>
      </c>
      <c r="D68" s="12">
        <v>0</v>
      </c>
    </row>
    <row r="69" spans="1:4" x14ac:dyDescent="0.4">
      <c r="A69" s="9" t="s">
        <v>67</v>
      </c>
      <c r="B69" s="10"/>
      <c r="C69" s="10"/>
      <c r="D69" s="10"/>
    </row>
    <row r="70" spans="1:4" x14ac:dyDescent="0.4">
      <c r="A70" s="9" t="s">
        <v>68</v>
      </c>
      <c r="B70" s="10"/>
      <c r="C70" s="10"/>
      <c r="D70" s="10"/>
    </row>
    <row r="71" spans="1:4" x14ac:dyDescent="0.4">
      <c r="A71" s="9" t="s">
        <v>58</v>
      </c>
      <c r="B71" s="11">
        <v>450000</v>
      </c>
      <c r="C71" s="11">
        <v>0</v>
      </c>
      <c r="D71" s="11">
        <v>450000</v>
      </c>
    </row>
    <row r="72" spans="1:4" x14ac:dyDescent="0.4">
      <c r="A72" s="9" t="s">
        <v>69</v>
      </c>
      <c r="B72" s="12">
        <v>450000</v>
      </c>
      <c r="C72" s="12">
        <v>0</v>
      </c>
      <c r="D72" s="12">
        <v>450000</v>
      </c>
    </row>
    <row r="73" spans="1:4" x14ac:dyDescent="0.4">
      <c r="A73" s="9" t="s">
        <v>70</v>
      </c>
      <c r="B73" s="12">
        <v>-450000</v>
      </c>
      <c r="C73" s="12">
        <v>0</v>
      </c>
      <c r="D73" s="12">
        <v>-450000</v>
      </c>
    </row>
    <row r="74" spans="1:4" x14ac:dyDescent="0.4">
      <c r="A74" s="9" t="s">
        <v>71</v>
      </c>
      <c r="B74" s="12">
        <f>B65+B73</f>
        <v>-1222243</v>
      </c>
      <c r="C74" s="12">
        <v>1524642</v>
      </c>
      <c r="D74" s="12">
        <v>-2746805</v>
      </c>
    </row>
    <row r="75" spans="1:4" x14ac:dyDescent="0.4">
      <c r="A75" s="9" t="s">
        <v>72</v>
      </c>
      <c r="B75" s="12">
        <f>B74</f>
        <v>-1222243</v>
      </c>
      <c r="C75" s="12">
        <v>1524642</v>
      </c>
      <c r="D75" s="12">
        <v>-2746805</v>
      </c>
    </row>
    <row r="76" spans="1:4" x14ac:dyDescent="0.4">
      <c r="A76" s="9" t="s">
        <v>73</v>
      </c>
      <c r="B76" s="12">
        <v>48973659</v>
      </c>
      <c r="C76" s="12">
        <v>47449017</v>
      </c>
      <c r="D76" s="12">
        <v>1524642</v>
      </c>
    </row>
    <row r="77" spans="1:4" x14ac:dyDescent="0.4">
      <c r="A77" s="9" t="s">
        <v>74</v>
      </c>
      <c r="B77" s="12">
        <f>B76+B75</f>
        <v>47751416</v>
      </c>
      <c r="C77" s="12">
        <f>C76+C75</f>
        <v>48973659</v>
      </c>
      <c r="D77" s="12">
        <v>-1222163</v>
      </c>
    </row>
    <row r="78" spans="1:4" x14ac:dyDescent="0.4">
      <c r="A78" s="9" t="s">
        <v>75</v>
      </c>
      <c r="B78" s="10"/>
      <c r="C78" s="10"/>
      <c r="D78" s="10"/>
    </row>
    <row r="79" spans="1:4" x14ac:dyDescent="0.4">
      <c r="A79" s="9" t="s">
        <v>76</v>
      </c>
      <c r="B79" s="10"/>
      <c r="C79" s="10"/>
      <c r="D79" s="10"/>
    </row>
    <row r="80" spans="1:4" x14ac:dyDescent="0.4">
      <c r="A80" s="9" t="s">
        <v>77</v>
      </c>
      <c r="B80" s="10">
        <v>714</v>
      </c>
      <c r="C80" s="10">
        <v>0</v>
      </c>
      <c r="D80" s="10">
        <v>-80</v>
      </c>
    </row>
    <row r="81" spans="1:4" x14ac:dyDescent="0.4">
      <c r="A81" s="9" t="s">
        <v>78</v>
      </c>
      <c r="B81" s="10"/>
      <c r="C81" s="10"/>
      <c r="D81" s="10"/>
    </row>
    <row r="82" spans="1:4" x14ac:dyDescent="0.4">
      <c r="A82" s="9" t="s">
        <v>79</v>
      </c>
      <c r="B82" s="11">
        <v>-1559514</v>
      </c>
      <c r="C82" s="11">
        <v>-2956500</v>
      </c>
      <c r="D82" s="11">
        <f>B82-C82</f>
        <v>1396986</v>
      </c>
    </row>
    <row r="83" spans="1:4" x14ac:dyDescent="0.4">
      <c r="A83" s="9" t="s">
        <v>80</v>
      </c>
      <c r="B83" s="12">
        <v>-1558800</v>
      </c>
      <c r="C83" s="12">
        <v>-2956500</v>
      </c>
      <c r="D83" s="12">
        <f>B83-C83</f>
        <v>1397700</v>
      </c>
    </row>
    <row r="84" spans="1:4" x14ac:dyDescent="0.4">
      <c r="A84" s="9" t="s">
        <v>81</v>
      </c>
      <c r="B84" s="12">
        <v>20900260</v>
      </c>
      <c r="C84" s="12">
        <v>23856760</v>
      </c>
      <c r="D84" s="12">
        <v>-2956500</v>
      </c>
    </row>
    <row r="85" spans="1:4" x14ac:dyDescent="0.4">
      <c r="A85" s="9" t="s">
        <v>82</v>
      </c>
      <c r="B85" s="12">
        <f>B83+B84</f>
        <v>19341460</v>
      </c>
      <c r="C85" s="12">
        <v>20900260</v>
      </c>
      <c r="D85" s="12">
        <v>-1558800</v>
      </c>
    </row>
    <row r="86" spans="1:4" x14ac:dyDescent="0.4">
      <c r="A86" s="9" t="s">
        <v>83</v>
      </c>
      <c r="B86" s="10"/>
      <c r="C86" s="10"/>
      <c r="D86" s="10"/>
    </row>
    <row r="87" spans="1:4" x14ac:dyDescent="0.4">
      <c r="A87" s="9" t="s">
        <v>84</v>
      </c>
      <c r="B87" s="10">
        <v>0</v>
      </c>
      <c r="C87" s="10">
        <v>0</v>
      </c>
      <c r="D87" s="10">
        <v>0</v>
      </c>
    </row>
    <row r="88" spans="1:4" x14ac:dyDescent="0.4">
      <c r="A88" s="9" t="s">
        <v>85</v>
      </c>
      <c r="B88" s="11">
        <v>0</v>
      </c>
      <c r="C88" s="11">
        <v>0</v>
      </c>
      <c r="D88" s="11">
        <v>0</v>
      </c>
    </row>
    <row r="89" spans="1:4" x14ac:dyDescent="0.4">
      <c r="A89" s="9" t="s">
        <v>86</v>
      </c>
      <c r="B89" s="12">
        <v>0</v>
      </c>
      <c r="C89" s="12">
        <v>0</v>
      </c>
      <c r="D89" s="12">
        <v>0</v>
      </c>
    </row>
    <row r="90" spans="1:4" x14ac:dyDescent="0.4">
      <c r="A90" s="9" t="s">
        <v>87</v>
      </c>
      <c r="B90" s="12">
        <v>0</v>
      </c>
      <c r="C90" s="12">
        <v>0</v>
      </c>
      <c r="D90" s="12">
        <v>0</v>
      </c>
    </row>
    <row r="91" spans="1:4" x14ac:dyDescent="0.4">
      <c r="A91" s="9" t="s">
        <v>88</v>
      </c>
      <c r="B91" s="12">
        <v>0</v>
      </c>
      <c r="C91" s="12">
        <v>0</v>
      </c>
      <c r="D91" s="12">
        <v>0</v>
      </c>
    </row>
    <row r="92" spans="1:4" ht="12" thickBot="1" x14ac:dyDescent="0.45">
      <c r="A92" s="9" t="s">
        <v>89</v>
      </c>
      <c r="B92" s="13">
        <f>B77+B85</f>
        <v>67092876</v>
      </c>
      <c r="C92" s="13">
        <f>C77+C85</f>
        <v>69873919</v>
      </c>
      <c r="D92" s="13">
        <f>B92-C92</f>
        <v>-2781043</v>
      </c>
    </row>
    <row r="93" spans="1:4" ht="12" thickTop="1" x14ac:dyDescent="0.4">
      <c r="A93" s="14"/>
      <c r="B93" s="15"/>
      <c r="C93" s="15"/>
      <c r="D93" s="15"/>
    </row>
  </sheetData>
  <mergeCells count="2">
    <mergeCell ref="A4:D4"/>
    <mergeCell ref="A5:D5"/>
  </mergeCells>
  <phoneticPr fontId="2"/>
  <pageMargins left="0.78740157480314954" right="0.78740157480314954" top="0.39370078740157477" bottom="0.78740157480314954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正味財産増減計算書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熊谷勇大</dc:creator>
  <cp:lastModifiedBy>user</cp:lastModifiedBy>
  <cp:lastPrinted>2023-05-19T00:10:38Z</cp:lastPrinted>
  <dcterms:created xsi:type="dcterms:W3CDTF">2023-05-12T12:33:10Z</dcterms:created>
  <dcterms:modified xsi:type="dcterms:W3CDTF">2023-06-26T05:49:33Z</dcterms:modified>
</cp:coreProperties>
</file>